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9.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0.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1.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2.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3.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4.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5.xml" ContentType="application/vnd.openxmlformats-officedocument.drawingml.chartshape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6.xml" ContentType="application/vnd.openxmlformats-officedocument.drawingml.chartshapes+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7.xml" ContentType="application/vnd.openxmlformats-officedocument.drawingml.chartshapes+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8.xml" ContentType="application/vnd.openxmlformats-officedocument.drawingml.chartshape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9.xml" ContentType="application/vnd.openxmlformats-officedocument.drawingml.chartshape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0.xml" ContentType="application/vnd.openxmlformats-officedocument.drawingml.chartshapes+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1.xml" ContentType="application/vnd.openxmlformats-officedocument.drawingml.chartshapes+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2.xml" ContentType="application/vnd.openxmlformats-officedocument.drawingml.chartshapes+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3.xml" ContentType="application/vnd.openxmlformats-officedocument.drawingml.chartshape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4.xml" ContentType="application/vnd.openxmlformats-officedocument.drawingml.chartshapes+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5.xml" ContentType="application/vnd.openxmlformats-officedocument.drawingml.chartshapes+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6.xml" ContentType="application/vnd.openxmlformats-officedocument.drawingml.chartshapes+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7.xml" ContentType="application/vnd.openxmlformats-officedocument.drawingml.chartshapes+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48.xml" ContentType="application/vnd.openxmlformats-officedocument.drawingml.chartshapes+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医師確保等地域医療対策室\99 その他\保管場所\分析\宮﨑作業領域\10_病床機能報告集計\見える化\都道府県送付物\20240327_HP掲載予定\"/>
    </mc:Choice>
  </mc:AlternateContent>
  <xr:revisionPtr revIDLastSave="0" documentId="8_{1F3362B6-F0C3-4350-946E-8742B3B2E347}" xr6:coauthVersionLast="47" xr6:coauthVersionMax="47" xr10:uidLastSave="{00000000-0000-0000-0000-000000000000}"/>
  <bookViews>
    <workbookView xWindow="1185" yWindow="-120" windowWidth="27735" windowHeight="16440" xr2:uid="{4661C882-70CD-49AE-B073-7203C4D9FDC6}"/>
  </bookViews>
  <sheets>
    <sheet name="都道府県別必要量との比較" sheetId="1" r:id="rId1"/>
  </sheets>
  <definedNames>
    <definedName name="_xlnm._FilterDatabase" localSheetId="0" hidden="1">都道府県別必要量との比較!$W$2:$W$2</definedName>
    <definedName name="_Order1" hidden="1">1</definedName>
    <definedName name="_xlnm.Print_Area" localSheetId="0">都道府県別必要量との比較!$C$1:$V$722</definedName>
    <definedName name="_xlnm.Print_Titles" localSheetId="0">都道府県別必要量との比較!$1:$2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5" i="1" l="1"/>
  <c r="A39" i="1"/>
  <c r="A54" i="1" s="1"/>
  <c r="A69" i="1" s="1"/>
  <c r="A84" i="1" s="1"/>
  <c r="A99" i="1" s="1"/>
  <c r="A114" i="1" s="1"/>
  <c r="A129" i="1" s="1"/>
  <c r="A144" i="1" s="1"/>
  <c r="A159" i="1" s="1"/>
  <c r="A174" i="1" s="1"/>
  <c r="A189" i="1" s="1"/>
  <c r="A204" i="1" s="1"/>
  <c r="A219" i="1" s="1"/>
  <c r="A234" i="1" s="1"/>
  <c r="A249" i="1" s="1"/>
  <c r="A264" i="1" s="1"/>
  <c r="A279" i="1" s="1"/>
  <c r="A294" i="1" s="1"/>
  <c r="A309" i="1" s="1"/>
  <c r="A324" i="1" s="1"/>
  <c r="A339" i="1" s="1"/>
  <c r="A354" i="1" s="1"/>
  <c r="A369" i="1" s="1"/>
  <c r="A384" i="1" s="1"/>
  <c r="A399" i="1" s="1"/>
  <c r="A414" i="1" s="1"/>
  <c r="A429" i="1" s="1"/>
  <c r="A444" i="1" s="1"/>
  <c r="A459" i="1" s="1"/>
  <c r="A474" i="1" s="1"/>
  <c r="A489" i="1" s="1"/>
  <c r="A504" i="1" s="1"/>
  <c r="A519" i="1" s="1"/>
  <c r="A534" i="1" s="1"/>
  <c r="A549" i="1" s="1"/>
  <c r="A564" i="1" s="1"/>
  <c r="A579" i="1" s="1"/>
  <c r="A594" i="1" s="1"/>
  <c r="A609" i="1" s="1"/>
  <c r="A624" i="1" s="1"/>
  <c r="A639" i="1" s="1"/>
  <c r="A654" i="1" s="1"/>
  <c r="A669" i="1" s="1"/>
  <c r="A684" i="1" s="1"/>
  <c r="A699" i="1" s="1"/>
  <c r="A714" i="1" s="1"/>
  <c r="A36" i="1"/>
  <c r="A51" i="1" s="1"/>
  <c r="A66" i="1" s="1"/>
  <c r="A81" i="1" s="1"/>
  <c r="A96" i="1" s="1"/>
  <c r="A111" i="1" s="1"/>
  <c r="A126" i="1" s="1"/>
  <c r="A141" i="1" s="1"/>
  <c r="A156" i="1" s="1"/>
  <c r="A171" i="1" s="1"/>
  <c r="A186" i="1" s="1"/>
  <c r="A201" i="1" s="1"/>
  <c r="A216" i="1" s="1"/>
  <c r="A231" i="1" s="1"/>
  <c r="A246" i="1" s="1"/>
  <c r="A261" i="1" s="1"/>
  <c r="A276" i="1" s="1"/>
  <c r="A291" i="1" s="1"/>
  <c r="A306" i="1" s="1"/>
  <c r="A321" i="1" s="1"/>
  <c r="A336" i="1" s="1"/>
  <c r="A351" i="1" s="1"/>
  <c r="A366" i="1" s="1"/>
  <c r="A381" i="1" s="1"/>
  <c r="A396" i="1" s="1"/>
  <c r="A411" i="1" s="1"/>
  <c r="A426" i="1" s="1"/>
  <c r="A441" i="1" s="1"/>
  <c r="A456" i="1" s="1"/>
  <c r="A471" i="1" s="1"/>
  <c r="A486" i="1" s="1"/>
  <c r="A501" i="1" s="1"/>
  <c r="A516" i="1" s="1"/>
  <c r="A531" i="1" s="1"/>
  <c r="A546" i="1" s="1"/>
  <c r="A561" i="1" s="1"/>
  <c r="A576" i="1" s="1"/>
  <c r="A591" i="1" s="1"/>
  <c r="A606" i="1" s="1"/>
  <c r="A621" i="1" s="1"/>
  <c r="A636" i="1" s="1"/>
  <c r="A651" i="1" s="1"/>
  <c r="A666" i="1" s="1"/>
  <c r="A681" i="1" s="1"/>
  <c r="A696" i="1" s="1"/>
  <c r="A711" i="1" s="1"/>
  <c r="A32" i="1"/>
  <c r="A47" i="1" s="1"/>
  <c r="A31" i="1"/>
  <c r="A30" i="1"/>
  <c r="A29" i="1"/>
  <c r="A28" i="1"/>
  <c r="A27" i="1"/>
  <c r="A42" i="1" s="1"/>
  <c r="A57" i="1" s="1"/>
  <c r="A72" i="1" s="1"/>
  <c r="A87" i="1" s="1"/>
  <c r="A102" i="1" s="1"/>
  <c r="A117" i="1" s="1"/>
  <c r="A132" i="1" s="1"/>
  <c r="A147" i="1" s="1"/>
  <c r="A162" i="1" s="1"/>
  <c r="A177" i="1" s="1"/>
  <c r="A192" i="1" s="1"/>
  <c r="A207" i="1" s="1"/>
  <c r="A222" i="1" s="1"/>
  <c r="A237" i="1" s="1"/>
  <c r="A252" i="1" s="1"/>
  <c r="A267" i="1" s="1"/>
  <c r="A282" i="1" s="1"/>
  <c r="A297" i="1" s="1"/>
  <c r="A312" i="1" s="1"/>
  <c r="A327" i="1" s="1"/>
  <c r="A342" i="1" s="1"/>
  <c r="A357" i="1" s="1"/>
  <c r="A372" i="1" s="1"/>
  <c r="A387" i="1" s="1"/>
  <c r="A402" i="1" s="1"/>
  <c r="A417" i="1" s="1"/>
  <c r="A432" i="1" s="1"/>
  <c r="A447" i="1" s="1"/>
  <c r="A462" i="1" s="1"/>
  <c r="A477" i="1" s="1"/>
  <c r="A492" i="1" s="1"/>
  <c r="A507" i="1" s="1"/>
  <c r="A522" i="1" s="1"/>
  <c r="A537" i="1" s="1"/>
  <c r="A552" i="1" s="1"/>
  <c r="A567" i="1" s="1"/>
  <c r="A582" i="1" s="1"/>
  <c r="A597" i="1" s="1"/>
  <c r="A612" i="1" s="1"/>
  <c r="A627" i="1" s="1"/>
  <c r="A642" i="1" s="1"/>
  <c r="A657" i="1" s="1"/>
  <c r="A672" i="1" s="1"/>
  <c r="A687" i="1" s="1"/>
  <c r="A702" i="1" s="1"/>
  <c r="A717" i="1" s="1"/>
  <c r="A26" i="1"/>
  <c r="A41" i="1" s="1"/>
  <c r="A56" i="1" s="1"/>
  <c r="A71" i="1" s="1"/>
  <c r="A86" i="1" s="1"/>
  <c r="A101" i="1" s="1"/>
  <c r="A116" i="1" s="1"/>
  <c r="A131" i="1" s="1"/>
  <c r="A146" i="1" s="1"/>
  <c r="A161" i="1" s="1"/>
  <c r="A176" i="1" s="1"/>
  <c r="A191" i="1" s="1"/>
  <c r="A206" i="1" s="1"/>
  <c r="A221" i="1" s="1"/>
  <c r="A236" i="1" s="1"/>
  <c r="A251" i="1" s="1"/>
  <c r="A266" i="1" s="1"/>
  <c r="A281" i="1" s="1"/>
  <c r="A296" i="1" s="1"/>
  <c r="A311" i="1" s="1"/>
  <c r="A326" i="1" s="1"/>
  <c r="A341" i="1" s="1"/>
  <c r="A356" i="1" s="1"/>
  <c r="A371" i="1" s="1"/>
  <c r="A386" i="1" s="1"/>
  <c r="A401" i="1" s="1"/>
  <c r="A416" i="1" s="1"/>
  <c r="A431" i="1" s="1"/>
  <c r="A446" i="1" s="1"/>
  <c r="A461" i="1" s="1"/>
  <c r="A476" i="1" s="1"/>
  <c r="A491" i="1" s="1"/>
  <c r="A506" i="1" s="1"/>
  <c r="A521" i="1" s="1"/>
  <c r="A536" i="1" s="1"/>
  <c r="A551" i="1" s="1"/>
  <c r="A566" i="1" s="1"/>
  <c r="A581" i="1" s="1"/>
  <c r="A596" i="1" s="1"/>
  <c r="A611" i="1" s="1"/>
  <c r="A626" i="1" s="1"/>
  <c r="A641" i="1" s="1"/>
  <c r="A656" i="1" s="1"/>
  <c r="A671" i="1" s="1"/>
  <c r="A686" i="1" s="1"/>
  <c r="A701" i="1" s="1"/>
  <c r="A716" i="1" s="1"/>
  <c r="A25" i="1"/>
  <c r="A40" i="1" s="1"/>
  <c r="A55" i="1" s="1"/>
  <c r="A70" i="1" s="1"/>
  <c r="A85" i="1" s="1"/>
  <c r="A100" i="1" s="1"/>
  <c r="A115" i="1" s="1"/>
  <c r="A130" i="1" s="1"/>
  <c r="A145" i="1" s="1"/>
  <c r="A160" i="1" s="1"/>
  <c r="A175" i="1" s="1"/>
  <c r="A190" i="1" s="1"/>
  <c r="A205" i="1" s="1"/>
  <c r="A220" i="1" s="1"/>
  <c r="A235" i="1" s="1"/>
  <c r="A250" i="1" s="1"/>
  <c r="A265" i="1" s="1"/>
  <c r="A280" i="1" s="1"/>
  <c r="A295" i="1" s="1"/>
  <c r="A310" i="1" s="1"/>
  <c r="A325" i="1" s="1"/>
  <c r="A340" i="1" s="1"/>
  <c r="A355" i="1" s="1"/>
  <c r="A370" i="1" s="1"/>
  <c r="A385" i="1" s="1"/>
  <c r="A400" i="1" s="1"/>
  <c r="A415" i="1" s="1"/>
  <c r="A430" i="1" s="1"/>
  <c r="A445" i="1" s="1"/>
  <c r="A460" i="1" s="1"/>
  <c r="A475" i="1" s="1"/>
  <c r="A490" i="1" s="1"/>
  <c r="A505" i="1" s="1"/>
  <c r="A520" i="1" s="1"/>
  <c r="A535" i="1" s="1"/>
  <c r="A550" i="1" s="1"/>
  <c r="A565" i="1" s="1"/>
  <c r="A580" i="1" s="1"/>
  <c r="A595" i="1" s="1"/>
  <c r="A610" i="1" s="1"/>
  <c r="A625" i="1" s="1"/>
  <c r="A640" i="1" s="1"/>
  <c r="A655" i="1" s="1"/>
  <c r="A670" i="1" s="1"/>
  <c r="A685" i="1" s="1"/>
  <c r="A700" i="1" s="1"/>
  <c r="A715" i="1" s="1"/>
  <c r="A24" i="1"/>
  <c r="A23" i="1"/>
  <c r="A38" i="1" s="1"/>
  <c r="A22" i="1"/>
  <c r="A37" i="1" s="1"/>
  <c r="A52" i="1" s="1"/>
  <c r="A67" i="1" s="1"/>
  <c r="A82" i="1" s="1"/>
  <c r="A97" i="1" s="1"/>
  <c r="A112" i="1" s="1"/>
  <c r="A127" i="1" s="1"/>
  <c r="A142" i="1" s="1"/>
  <c r="A157" i="1" s="1"/>
  <c r="A172" i="1" s="1"/>
  <c r="A187" i="1" s="1"/>
  <c r="A202" i="1" s="1"/>
  <c r="A217" i="1" s="1"/>
  <c r="A232" i="1" s="1"/>
  <c r="A247" i="1" s="1"/>
  <c r="A262" i="1" s="1"/>
  <c r="A277" i="1" s="1"/>
  <c r="A292" i="1" s="1"/>
  <c r="A307" i="1" s="1"/>
  <c r="A322" i="1" s="1"/>
  <c r="A337" i="1" s="1"/>
  <c r="A352" i="1" s="1"/>
  <c r="A367" i="1" s="1"/>
  <c r="A382" i="1" s="1"/>
  <c r="A397" i="1" s="1"/>
  <c r="A412" i="1" s="1"/>
  <c r="A427" i="1" s="1"/>
  <c r="A442" i="1" s="1"/>
  <c r="A457" i="1" s="1"/>
  <c r="A472" i="1" s="1"/>
  <c r="A487" i="1" s="1"/>
  <c r="A502" i="1" s="1"/>
  <c r="A517" i="1" s="1"/>
  <c r="A532" i="1" s="1"/>
  <c r="A547" i="1" s="1"/>
  <c r="A562" i="1" s="1"/>
  <c r="A577" i="1" s="1"/>
  <c r="A592" i="1" s="1"/>
  <c r="A607" i="1" s="1"/>
  <c r="A622" i="1" s="1"/>
  <c r="A637" i="1" s="1"/>
  <c r="A652" i="1" s="1"/>
  <c r="A667" i="1" s="1"/>
  <c r="A682" i="1" s="1"/>
  <c r="A697" i="1" s="1"/>
  <c r="A712" i="1" s="1"/>
  <c r="A21" i="1"/>
  <c r="A20" i="1"/>
  <c r="A35" i="1" s="1"/>
  <c r="A19" i="1"/>
  <c r="A34" i="1" s="1"/>
  <c r="A49" i="1" s="1"/>
  <c r="A64" i="1" s="1"/>
  <c r="A79" i="1" s="1"/>
  <c r="A94" i="1" s="1"/>
  <c r="A109" i="1" s="1"/>
  <c r="A124" i="1" s="1"/>
  <c r="A139" i="1" s="1"/>
  <c r="A154" i="1" s="1"/>
  <c r="A169" i="1" s="1"/>
  <c r="A184" i="1" s="1"/>
  <c r="A199" i="1" s="1"/>
  <c r="A214" i="1" s="1"/>
  <c r="A229" i="1" s="1"/>
  <c r="A244" i="1" s="1"/>
  <c r="A259" i="1" s="1"/>
  <c r="A274" i="1" s="1"/>
  <c r="A289" i="1" s="1"/>
  <c r="A304" i="1" s="1"/>
  <c r="A319" i="1" s="1"/>
  <c r="A334" i="1" s="1"/>
  <c r="A349" i="1" s="1"/>
  <c r="A364" i="1" s="1"/>
  <c r="A379" i="1" s="1"/>
  <c r="A394" i="1" s="1"/>
  <c r="A409" i="1" s="1"/>
  <c r="A424" i="1" s="1"/>
  <c r="A439" i="1" s="1"/>
  <c r="A454" i="1" s="1"/>
  <c r="A469" i="1" s="1"/>
  <c r="A484" i="1" s="1"/>
  <c r="A499" i="1" s="1"/>
  <c r="A514" i="1" s="1"/>
  <c r="A529" i="1" s="1"/>
  <c r="A544" i="1" s="1"/>
  <c r="A559" i="1" s="1"/>
  <c r="A574" i="1" s="1"/>
  <c r="A589" i="1" s="1"/>
  <c r="A604" i="1" s="1"/>
  <c r="A619" i="1" s="1"/>
  <c r="A634" i="1" s="1"/>
  <c r="A649" i="1" s="1"/>
  <c r="A664" i="1" s="1"/>
  <c r="A679" i="1" s="1"/>
  <c r="A694" i="1" s="1"/>
  <c r="A709" i="1" s="1"/>
  <c r="A18" i="1"/>
  <c r="C18" i="1" s="1"/>
  <c r="Q16" i="1"/>
  <c r="N16" i="1"/>
  <c r="G16" i="1"/>
  <c r="Q15" i="1"/>
  <c r="N15" i="1"/>
  <c r="G15" i="1"/>
  <c r="Q14" i="1"/>
  <c r="M14" i="1"/>
  <c r="I12" i="1"/>
  <c r="N14" i="1"/>
  <c r="O12" i="1"/>
  <c r="Q12" i="1" s="1"/>
  <c r="M13" i="1"/>
  <c r="N13" i="1"/>
  <c r="K12" i="1"/>
  <c r="F12" i="1"/>
  <c r="G12" i="1" s="1"/>
  <c r="P12" i="1"/>
  <c r="J12" i="1"/>
  <c r="H12" i="1"/>
  <c r="W3" i="1"/>
  <c r="W4" i="1" s="1"/>
  <c r="W5" i="1" s="1"/>
  <c r="W6" i="1" s="1"/>
  <c r="W7" i="1" s="1"/>
  <c r="W8" i="1" s="1"/>
  <c r="W9" i="1" s="1"/>
  <c r="W10" i="1" s="1"/>
  <c r="W11" i="1" s="1"/>
  <c r="W12" i="1" s="1"/>
  <c r="W13" i="1" s="1"/>
  <c r="W14" i="1" s="1"/>
  <c r="W15" i="1" s="1"/>
  <c r="W16" i="1" s="1"/>
  <c r="W17" i="1" s="1"/>
  <c r="R3" i="1"/>
  <c r="C3" i="1"/>
  <c r="A53" i="1" l="1"/>
  <c r="G29" i="1"/>
  <c r="A62" i="1"/>
  <c r="F35" i="1"/>
  <c r="A50" i="1"/>
  <c r="A33" i="1"/>
  <c r="A46" i="1"/>
  <c r="A60" i="1"/>
  <c r="G14" i="1"/>
  <c r="M16" i="1"/>
  <c r="F20" i="1"/>
  <c r="M28" i="1"/>
  <c r="Q29" i="1"/>
  <c r="Q28" i="1"/>
  <c r="Q31" i="1"/>
  <c r="A44" i="1"/>
  <c r="L12" i="1"/>
  <c r="G13" i="1"/>
  <c r="M15" i="1"/>
  <c r="I27" i="1"/>
  <c r="J27" i="1"/>
  <c r="G30" i="1"/>
  <c r="Q13" i="1"/>
  <c r="K27" i="1"/>
  <c r="Q30" i="1"/>
  <c r="A43" i="1"/>
  <c r="M45" i="1" l="1"/>
  <c r="N45" i="1"/>
  <c r="W33" i="1"/>
  <c r="W34" i="1" s="1"/>
  <c r="W35" i="1" s="1"/>
  <c r="W36" i="1" s="1"/>
  <c r="W37" i="1" s="1"/>
  <c r="W38" i="1" s="1"/>
  <c r="W39" i="1" s="1"/>
  <c r="W40" i="1" s="1"/>
  <c r="W41" i="1" s="1"/>
  <c r="W42" i="1" s="1"/>
  <c r="W43" i="1" s="1"/>
  <c r="W44" i="1" s="1"/>
  <c r="W45" i="1" s="1"/>
  <c r="W46" i="1" s="1"/>
  <c r="W47" i="1" s="1"/>
  <c r="O27" i="1"/>
  <c r="Q27" i="1" s="1"/>
  <c r="G45" i="1"/>
  <c r="A58" i="1"/>
  <c r="P42" i="1"/>
  <c r="N31" i="1"/>
  <c r="M31" i="1"/>
  <c r="A75" i="1"/>
  <c r="Q60" i="1"/>
  <c r="G60" i="1"/>
  <c r="G31" i="1"/>
  <c r="A61" i="1"/>
  <c r="Q46" i="1"/>
  <c r="G46" i="1"/>
  <c r="A68" i="1"/>
  <c r="N12" i="1"/>
  <c r="M12" i="1"/>
  <c r="Q45" i="1"/>
  <c r="A48" i="1"/>
  <c r="C33" i="1"/>
  <c r="A77" i="1"/>
  <c r="N30" i="1"/>
  <c r="M30" i="1"/>
  <c r="N29" i="1"/>
  <c r="M29" i="1"/>
  <c r="Q44" i="1"/>
  <c r="A59" i="1"/>
  <c r="P27" i="1"/>
  <c r="G28" i="1"/>
  <c r="F27" i="1"/>
  <c r="L27" i="1"/>
  <c r="H27" i="1"/>
  <c r="R18" i="1"/>
  <c r="W18" i="1"/>
  <c r="W19" i="1" s="1"/>
  <c r="W20" i="1" s="1"/>
  <c r="W21" i="1" s="1"/>
  <c r="W22" i="1" s="1"/>
  <c r="W23" i="1" s="1"/>
  <c r="W24" i="1" s="1"/>
  <c r="W25" i="1" s="1"/>
  <c r="W26" i="1" s="1"/>
  <c r="W27" i="1" s="1"/>
  <c r="W28" i="1" s="1"/>
  <c r="W29" i="1" s="1"/>
  <c r="W30" i="1" s="1"/>
  <c r="W31" i="1" s="1"/>
  <c r="W32" i="1" s="1"/>
  <c r="F50" i="1"/>
  <c r="A65" i="1"/>
  <c r="N28" i="1"/>
  <c r="O42" i="1" l="1"/>
  <c r="Q42" i="1" s="1"/>
  <c r="Q43" i="1"/>
  <c r="F42" i="1"/>
  <c r="G42" i="1" s="1"/>
  <c r="G43" i="1"/>
  <c r="A92" i="1"/>
  <c r="A83" i="1"/>
  <c r="H42" i="1"/>
  <c r="N46" i="1"/>
  <c r="M46" i="1"/>
  <c r="J42" i="1"/>
  <c r="G27" i="1"/>
  <c r="G44" i="1"/>
  <c r="C48" i="1"/>
  <c r="A63" i="1"/>
  <c r="G75" i="1"/>
  <c r="A90" i="1"/>
  <c r="Q75" i="1"/>
  <c r="K42" i="1"/>
  <c r="R33" i="1"/>
  <c r="N60" i="1"/>
  <c r="M60" i="1"/>
  <c r="A73" i="1"/>
  <c r="N44" i="1"/>
  <c r="M44" i="1"/>
  <c r="G61" i="1"/>
  <c r="A76" i="1"/>
  <c r="Q61" i="1"/>
  <c r="N27" i="1"/>
  <c r="M27" i="1"/>
  <c r="Q59" i="1"/>
  <c r="G59" i="1"/>
  <c r="A74" i="1"/>
  <c r="F65" i="1"/>
  <c r="A80" i="1"/>
  <c r="W48" i="1"/>
  <c r="W49" i="1" s="1"/>
  <c r="W50" i="1" s="1"/>
  <c r="W51" i="1" s="1"/>
  <c r="W52" i="1" s="1"/>
  <c r="W53" i="1" s="1"/>
  <c r="W54" i="1" s="1"/>
  <c r="W55" i="1" s="1"/>
  <c r="W56" i="1" s="1"/>
  <c r="W57" i="1" s="1"/>
  <c r="W58" i="1" s="1"/>
  <c r="W59" i="1" s="1"/>
  <c r="W60" i="1" s="1"/>
  <c r="W61" i="1" s="1"/>
  <c r="W62" i="1" s="1"/>
  <c r="R48" i="1"/>
  <c r="N43" i="1"/>
  <c r="L42" i="1"/>
  <c r="M43" i="1"/>
  <c r="I42" i="1"/>
  <c r="M59" i="1" l="1"/>
  <c r="N59" i="1"/>
  <c r="Q58" i="1"/>
  <c r="O57" i="1"/>
  <c r="C63" i="1"/>
  <c r="A78" i="1"/>
  <c r="H57" i="1"/>
  <c r="A98" i="1"/>
  <c r="A107" i="1"/>
  <c r="F57" i="1"/>
  <c r="G58" i="1"/>
  <c r="A95" i="1"/>
  <c r="F80" i="1"/>
  <c r="I57" i="1"/>
  <c r="P57" i="1"/>
  <c r="N58" i="1"/>
  <c r="L57" i="1"/>
  <c r="M58" i="1"/>
  <c r="R63" i="1"/>
  <c r="W63" i="1"/>
  <c r="W64" i="1" s="1"/>
  <c r="W65" i="1" s="1"/>
  <c r="W66" i="1" s="1"/>
  <c r="W67" i="1" s="1"/>
  <c r="W68" i="1" s="1"/>
  <c r="W69" i="1" s="1"/>
  <c r="W70" i="1" s="1"/>
  <c r="W71" i="1" s="1"/>
  <c r="W72" i="1" s="1"/>
  <c r="W73" i="1" s="1"/>
  <c r="W74" i="1" s="1"/>
  <c r="W75" i="1" s="1"/>
  <c r="W76" i="1" s="1"/>
  <c r="W77" i="1" s="1"/>
  <c r="J57" i="1"/>
  <c r="K57" i="1"/>
  <c r="Q90" i="1"/>
  <c r="G90" i="1"/>
  <c r="A105" i="1"/>
  <c r="N61" i="1"/>
  <c r="M61" i="1"/>
  <c r="N42" i="1"/>
  <c r="M42" i="1"/>
  <c r="A89" i="1"/>
  <c r="Q74" i="1"/>
  <c r="A91" i="1"/>
  <c r="Q76" i="1"/>
  <c r="J72" i="1"/>
  <c r="A88" i="1"/>
  <c r="K72" i="1"/>
  <c r="N75" i="1"/>
  <c r="M75" i="1"/>
  <c r="Q73" i="1" l="1"/>
  <c r="O72" i="1"/>
  <c r="F95" i="1"/>
  <c r="A110" i="1"/>
  <c r="A103" i="1"/>
  <c r="P87" i="1"/>
  <c r="I72" i="1"/>
  <c r="A120" i="1"/>
  <c r="Q105" i="1"/>
  <c r="A113" i="1"/>
  <c r="N74" i="1"/>
  <c r="M74" i="1"/>
  <c r="A93" i="1"/>
  <c r="C78" i="1"/>
  <c r="F72" i="1"/>
  <c r="G73" i="1"/>
  <c r="G74" i="1"/>
  <c r="Q89" i="1"/>
  <c r="G89" i="1"/>
  <c r="A104" i="1"/>
  <c r="N90" i="1"/>
  <c r="M90" i="1"/>
  <c r="R78" i="1"/>
  <c r="Q57" i="1"/>
  <c r="N76" i="1"/>
  <c r="M76" i="1"/>
  <c r="A122" i="1"/>
  <c r="M73" i="1"/>
  <c r="N73" i="1"/>
  <c r="L72" i="1"/>
  <c r="A106" i="1"/>
  <c r="G91" i="1"/>
  <c r="Q91" i="1"/>
  <c r="H72" i="1"/>
  <c r="G76" i="1"/>
  <c r="P72" i="1"/>
  <c r="G57" i="1"/>
  <c r="N57" i="1"/>
  <c r="M57" i="1"/>
  <c r="N105" i="1" l="1"/>
  <c r="M105" i="1"/>
  <c r="N91" i="1"/>
  <c r="M91" i="1"/>
  <c r="A121" i="1"/>
  <c r="G106" i="1"/>
  <c r="Q106" i="1"/>
  <c r="W78" i="1"/>
  <c r="W79" i="1" s="1"/>
  <c r="W80" i="1" s="1"/>
  <c r="W81" i="1" s="1"/>
  <c r="W82" i="1" s="1"/>
  <c r="W83" i="1" s="1"/>
  <c r="W84" i="1" s="1"/>
  <c r="W85" i="1" s="1"/>
  <c r="W86" i="1" s="1"/>
  <c r="W87" i="1" s="1"/>
  <c r="W88" i="1" s="1"/>
  <c r="W89" i="1" s="1"/>
  <c r="W90" i="1" s="1"/>
  <c r="W91" i="1" s="1"/>
  <c r="W92" i="1" s="1"/>
  <c r="A108" i="1"/>
  <c r="C93" i="1"/>
  <c r="G105" i="1"/>
  <c r="I87" i="1"/>
  <c r="M88" i="1"/>
  <c r="N88" i="1"/>
  <c r="L87" i="1"/>
  <c r="N72" i="1"/>
  <c r="M72" i="1"/>
  <c r="N89" i="1"/>
  <c r="M89" i="1"/>
  <c r="K87" i="1"/>
  <c r="F110" i="1"/>
  <c r="A125" i="1"/>
  <c r="J102" i="1"/>
  <c r="A118" i="1"/>
  <c r="Q88" i="1"/>
  <c r="O87" i="1"/>
  <c r="Q87" i="1" s="1"/>
  <c r="W93" i="1"/>
  <c r="W94" i="1" s="1"/>
  <c r="W95" i="1" s="1"/>
  <c r="W96" i="1" s="1"/>
  <c r="W97" i="1" s="1"/>
  <c r="W98" i="1" s="1"/>
  <c r="W99" i="1" s="1"/>
  <c r="W100" i="1" s="1"/>
  <c r="W101" i="1" s="1"/>
  <c r="W102" i="1" s="1"/>
  <c r="W103" i="1" s="1"/>
  <c r="W104" i="1" s="1"/>
  <c r="W105" i="1" s="1"/>
  <c r="W106" i="1" s="1"/>
  <c r="W107" i="1" s="1"/>
  <c r="G72" i="1"/>
  <c r="J87" i="1"/>
  <c r="G88" i="1"/>
  <c r="F87" i="1"/>
  <c r="G87" i="1" s="1"/>
  <c r="Q72" i="1"/>
  <c r="A135" i="1"/>
  <c r="G120" i="1"/>
  <c r="Q120" i="1"/>
  <c r="A137" i="1"/>
  <c r="Q104" i="1"/>
  <c r="G104" i="1"/>
  <c r="A119" i="1"/>
  <c r="A128" i="1"/>
  <c r="H87" i="1"/>
  <c r="N103" i="1" l="1"/>
  <c r="L102" i="1"/>
  <c r="M103" i="1"/>
  <c r="C108" i="1"/>
  <c r="A123" i="1"/>
  <c r="Q103" i="1"/>
  <c r="O102" i="1"/>
  <c r="Q102" i="1" s="1"/>
  <c r="N87" i="1"/>
  <c r="M87" i="1"/>
  <c r="M106" i="1"/>
  <c r="N106" i="1"/>
  <c r="K102" i="1"/>
  <c r="P102" i="1"/>
  <c r="A140" i="1"/>
  <c r="F125" i="1"/>
  <c r="M120" i="1"/>
  <c r="N120" i="1"/>
  <c r="N104" i="1"/>
  <c r="M104" i="1"/>
  <c r="A133" i="1"/>
  <c r="R108" i="1"/>
  <c r="W108" i="1"/>
  <c r="W109" i="1" s="1"/>
  <c r="W110" i="1" s="1"/>
  <c r="W111" i="1" s="1"/>
  <c r="W112" i="1" s="1"/>
  <c r="W113" i="1" s="1"/>
  <c r="W114" i="1" s="1"/>
  <c r="W115" i="1" s="1"/>
  <c r="W116" i="1" s="1"/>
  <c r="W117" i="1" s="1"/>
  <c r="W118" i="1" s="1"/>
  <c r="W119" i="1" s="1"/>
  <c r="W120" i="1" s="1"/>
  <c r="W121" i="1" s="1"/>
  <c r="W122" i="1" s="1"/>
  <c r="G103" i="1"/>
  <c r="F102" i="1"/>
  <c r="G102" i="1" s="1"/>
  <c r="A136" i="1"/>
  <c r="A152" i="1"/>
  <c r="A143" i="1"/>
  <c r="R93" i="1"/>
  <c r="H102" i="1"/>
  <c r="A134" i="1"/>
  <c r="G119" i="1"/>
  <c r="Q119" i="1"/>
  <c r="Q135" i="1"/>
  <c r="A150" i="1"/>
  <c r="I102" i="1"/>
  <c r="Q118" i="1" l="1"/>
  <c r="O117" i="1"/>
  <c r="Q117" i="1" s="1"/>
  <c r="R123" i="1"/>
  <c r="W123" i="1"/>
  <c r="W124" i="1" s="1"/>
  <c r="W125" i="1" s="1"/>
  <c r="W126" i="1" s="1"/>
  <c r="W127" i="1" s="1"/>
  <c r="W128" i="1" s="1"/>
  <c r="W129" i="1" s="1"/>
  <c r="W130" i="1" s="1"/>
  <c r="W131" i="1" s="1"/>
  <c r="W132" i="1" s="1"/>
  <c r="W133" i="1" s="1"/>
  <c r="W134" i="1" s="1"/>
  <c r="W135" i="1" s="1"/>
  <c r="W136" i="1" s="1"/>
  <c r="W137" i="1" s="1"/>
  <c r="H117" i="1"/>
  <c r="A155" i="1"/>
  <c r="F140" i="1"/>
  <c r="P117" i="1"/>
  <c r="C123" i="1"/>
  <c r="A138" i="1"/>
  <c r="N121" i="1"/>
  <c r="M121" i="1"/>
  <c r="J117" i="1"/>
  <c r="I117" i="1"/>
  <c r="A167" i="1"/>
  <c r="G121" i="1"/>
  <c r="K117" i="1"/>
  <c r="F117" i="1"/>
  <c r="G117" i="1" s="1"/>
  <c r="G118" i="1"/>
  <c r="Q150" i="1"/>
  <c r="G150" i="1"/>
  <c r="A165" i="1"/>
  <c r="A158" i="1"/>
  <c r="A151" i="1"/>
  <c r="Q121" i="1"/>
  <c r="A148" i="1"/>
  <c r="M102" i="1"/>
  <c r="N102" i="1"/>
  <c r="N119" i="1"/>
  <c r="M119" i="1"/>
  <c r="A149" i="1"/>
  <c r="Q134" i="1"/>
  <c r="N135" i="1"/>
  <c r="M135" i="1"/>
  <c r="G135" i="1"/>
  <c r="N118" i="1"/>
  <c r="L117" i="1"/>
  <c r="M118" i="1"/>
  <c r="Q133" i="1" l="1"/>
  <c r="O132" i="1"/>
  <c r="N150" i="1"/>
  <c r="M150" i="1"/>
  <c r="A182" i="1"/>
  <c r="W138" i="1"/>
  <c r="W139" i="1" s="1"/>
  <c r="W140" i="1" s="1"/>
  <c r="W141" i="1" s="1"/>
  <c r="W142" i="1" s="1"/>
  <c r="W143" i="1" s="1"/>
  <c r="W144" i="1" s="1"/>
  <c r="W145" i="1" s="1"/>
  <c r="W146" i="1" s="1"/>
  <c r="W147" i="1" s="1"/>
  <c r="W148" i="1" s="1"/>
  <c r="W149" i="1" s="1"/>
  <c r="W150" i="1" s="1"/>
  <c r="W151" i="1" s="1"/>
  <c r="W152" i="1" s="1"/>
  <c r="Q149" i="1"/>
  <c r="G149" i="1"/>
  <c r="A164" i="1"/>
  <c r="F132" i="1"/>
  <c r="G132" i="1" s="1"/>
  <c r="G133" i="1"/>
  <c r="A166" i="1"/>
  <c r="G151" i="1"/>
  <c r="Q151" i="1"/>
  <c r="F155" i="1"/>
  <c r="A170" i="1"/>
  <c r="P132" i="1"/>
  <c r="M134" i="1"/>
  <c r="N134" i="1"/>
  <c r="G134" i="1"/>
  <c r="I132" i="1"/>
  <c r="N136" i="1"/>
  <c r="M136" i="1"/>
  <c r="A173" i="1"/>
  <c r="N133" i="1"/>
  <c r="L132" i="1"/>
  <c r="M133" i="1"/>
  <c r="A163" i="1"/>
  <c r="J147" i="1"/>
  <c r="P147" i="1"/>
  <c r="H147" i="1"/>
  <c r="I147" i="1"/>
  <c r="H132" i="1"/>
  <c r="N117" i="1"/>
  <c r="M117" i="1"/>
  <c r="J132" i="1"/>
  <c r="G136" i="1"/>
  <c r="A180" i="1"/>
  <c r="G165" i="1"/>
  <c r="Q165" i="1"/>
  <c r="A153" i="1"/>
  <c r="C138" i="1"/>
  <c r="K132" i="1"/>
  <c r="Q136" i="1"/>
  <c r="R138" i="1" l="1"/>
  <c r="N165" i="1"/>
  <c r="M165" i="1"/>
  <c r="A195" i="1"/>
  <c r="A188" i="1"/>
  <c r="Q164" i="1"/>
  <c r="G164" i="1"/>
  <c r="A179" i="1"/>
  <c r="K147" i="1"/>
  <c r="F170" i="1"/>
  <c r="A185" i="1"/>
  <c r="O147" i="1"/>
  <c r="Q147" i="1" s="1"/>
  <c r="Q148" i="1"/>
  <c r="N132" i="1"/>
  <c r="M132" i="1"/>
  <c r="A178" i="1"/>
  <c r="K162" i="1"/>
  <c r="I162" i="1"/>
  <c r="W153" i="1"/>
  <c r="W154" i="1" s="1"/>
  <c r="W155" i="1" s="1"/>
  <c r="W156" i="1" s="1"/>
  <c r="W157" i="1" s="1"/>
  <c r="W158" i="1" s="1"/>
  <c r="W159" i="1" s="1"/>
  <c r="W160" i="1" s="1"/>
  <c r="W161" i="1" s="1"/>
  <c r="W162" i="1" s="1"/>
  <c r="W163" i="1" s="1"/>
  <c r="W164" i="1" s="1"/>
  <c r="W165" i="1" s="1"/>
  <c r="W166" i="1" s="1"/>
  <c r="W167" i="1" s="1"/>
  <c r="R153" i="1"/>
  <c r="M148" i="1"/>
  <c r="L147" i="1"/>
  <c r="N148" i="1"/>
  <c r="A181" i="1"/>
  <c r="Q132" i="1"/>
  <c r="F147" i="1"/>
  <c r="G147" i="1" s="1"/>
  <c r="G148" i="1"/>
  <c r="A168" i="1"/>
  <c r="C153" i="1"/>
  <c r="N151" i="1"/>
  <c r="M151" i="1"/>
  <c r="N149" i="1"/>
  <c r="M149" i="1"/>
  <c r="A197" i="1"/>
  <c r="Q166" i="1" l="1"/>
  <c r="K177" i="1"/>
  <c r="A193" i="1"/>
  <c r="A203" i="1"/>
  <c r="G166" i="1"/>
  <c r="N147" i="1"/>
  <c r="M147" i="1"/>
  <c r="P162" i="1"/>
  <c r="N164" i="1"/>
  <c r="M164" i="1"/>
  <c r="A210" i="1"/>
  <c r="Q195" i="1"/>
  <c r="M166" i="1"/>
  <c r="N166" i="1"/>
  <c r="A212" i="1"/>
  <c r="H162" i="1"/>
  <c r="M180" i="1"/>
  <c r="N180" i="1"/>
  <c r="Q180" i="1"/>
  <c r="A196" i="1"/>
  <c r="Q181" i="1"/>
  <c r="G181" i="1"/>
  <c r="A194" i="1"/>
  <c r="Q179" i="1"/>
  <c r="A200" i="1"/>
  <c r="F185" i="1"/>
  <c r="N163" i="1"/>
  <c r="L162" i="1"/>
  <c r="M163" i="1"/>
  <c r="R168" i="1"/>
  <c r="W168" i="1"/>
  <c r="W169" i="1" s="1"/>
  <c r="W170" i="1" s="1"/>
  <c r="W171" i="1" s="1"/>
  <c r="W172" i="1" s="1"/>
  <c r="W173" i="1" s="1"/>
  <c r="W174" i="1" s="1"/>
  <c r="W175" i="1" s="1"/>
  <c r="W176" i="1" s="1"/>
  <c r="W177" i="1" s="1"/>
  <c r="W178" i="1" s="1"/>
  <c r="W179" i="1" s="1"/>
  <c r="W180" i="1" s="1"/>
  <c r="W181" i="1" s="1"/>
  <c r="W182" i="1" s="1"/>
  <c r="G180" i="1"/>
  <c r="O162" i="1"/>
  <c r="Q162" i="1" s="1"/>
  <c r="Q163" i="1"/>
  <c r="C168" i="1"/>
  <c r="A183" i="1"/>
  <c r="J162" i="1"/>
  <c r="G163" i="1"/>
  <c r="F162" i="1"/>
  <c r="G162" i="1" s="1"/>
  <c r="N195" i="1" l="1"/>
  <c r="M195" i="1"/>
  <c r="M162" i="1"/>
  <c r="N162" i="1"/>
  <c r="A227" i="1"/>
  <c r="G195" i="1"/>
  <c r="N178" i="1"/>
  <c r="L177" i="1"/>
  <c r="M178" i="1"/>
  <c r="C183" i="1"/>
  <c r="A198" i="1"/>
  <c r="F177" i="1"/>
  <c r="G178" i="1"/>
  <c r="Q178" i="1"/>
  <c r="O177" i="1"/>
  <c r="N181" i="1"/>
  <c r="M181" i="1"/>
  <c r="F200" i="1"/>
  <c r="A215" i="1"/>
  <c r="A225" i="1"/>
  <c r="H177" i="1"/>
  <c r="R183" i="1"/>
  <c r="W183" i="1"/>
  <c r="W184" i="1" s="1"/>
  <c r="W185" i="1" s="1"/>
  <c r="W186" i="1" s="1"/>
  <c r="W187" i="1" s="1"/>
  <c r="W188" i="1" s="1"/>
  <c r="W189" i="1" s="1"/>
  <c r="W190" i="1" s="1"/>
  <c r="W191" i="1" s="1"/>
  <c r="W192" i="1" s="1"/>
  <c r="W193" i="1" s="1"/>
  <c r="W194" i="1" s="1"/>
  <c r="W195" i="1" s="1"/>
  <c r="W196" i="1" s="1"/>
  <c r="W197" i="1" s="1"/>
  <c r="A218" i="1"/>
  <c r="P177" i="1"/>
  <c r="N179" i="1"/>
  <c r="M179" i="1"/>
  <c r="A209" i="1"/>
  <c r="G196" i="1"/>
  <c r="A211" i="1"/>
  <c r="Q196" i="1"/>
  <c r="A208" i="1"/>
  <c r="J192" i="1"/>
  <c r="I177" i="1"/>
  <c r="G179" i="1"/>
  <c r="J177" i="1"/>
  <c r="M196" i="1" l="1"/>
  <c r="N196" i="1"/>
  <c r="N193" i="1"/>
  <c r="L192" i="1"/>
  <c r="M193" i="1"/>
  <c r="K192" i="1"/>
  <c r="A233" i="1"/>
  <c r="K207" i="1"/>
  <c r="A223" i="1"/>
  <c r="A240" i="1"/>
  <c r="Q225" i="1"/>
  <c r="R198" i="1"/>
  <c r="Q193" i="1"/>
  <c r="O192" i="1"/>
  <c r="N177" i="1"/>
  <c r="M177" i="1"/>
  <c r="M194" i="1"/>
  <c r="N194" i="1"/>
  <c r="M210" i="1"/>
  <c r="N210" i="1"/>
  <c r="Q177" i="1"/>
  <c r="F192" i="1"/>
  <c r="G193" i="1"/>
  <c r="A226" i="1"/>
  <c r="Q211" i="1"/>
  <c r="G194" i="1"/>
  <c r="H192" i="1"/>
  <c r="Q194" i="1"/>
  <c r="P192" i="1"/>
  <c r="I192" i="1"/>
  <c r="Q209" i="1"/>
  <c r="A224" i="1"/>
  <c r="G210" i="1"/>
  <c r="G177" i="1"/>
  <c r="Q210" i="1"/>
  <c r="F215" i="1"/>
  <c r="A230" i="1"/>
  <c r="A213" i="1"/>
  <c r="C198" i="1"/>
  <c r="A242" i="1"/>
  <c r="G192" i="1" l="1"/>
  <c r="Q192" i="1"/>
  <c r="A248" i="1"/>
  <c r="M225" i="1"/>
  <c r="N225" i="1"/>
  <c r="J207" i="1"/>
  <c r="A228" i="1"/>
  <c r="C213" i="1"/>
  <c r="W198" i="1"/>
  <c r="W199" i="1" s="1"/>
  <c r="W200" i="1" s="1"/>
  <c r="W201" i="1" s="1"/>
  <c r="W202" i="1" s="1"/>
  <c r="W203" i="1" s="1"/>
  <c r="W204" i="1" s="1"/>
  <c r="W205" i="1" s="1"/>
  <c r="W206" i="1" s="1"/>
  <c r="W207" i="1" s="1"/>
  <c r="W208" i="1" s="1"/>
  <c r="W209" i="1" s="1"/>
  <c r="W210" i="1" s="1"/>
  <c r="W211" i="1" s="1"/>
  <c r="W212" i="1" s="1"/>
  <c r="F207" i="1"/>
  <c r="G207" i="1" s="1"/>
  <c r="G208" i="1"/>
  <c r="M211" i="1"/>
  <c r="N211" i="1"/>
  <c r="R213" i="1"/>
  <c r="N209" i="1"/>
  <c r="M209" i="1"/>
  <c r="P207" i="1"/>
  <c r="N192" i="1"/>
  <c r="M192" i="1"/>
  <c r="G225" i="1"/>
  <c r="A255" i="1"/>
  <c r="Q240" i="1"/>
  <c r="I207" i="1"/>
  <c r="Q208" i="1"/>
  <c r="O207" i="1"/>
  <c r="Q207" i="1" s="1"/>
  <c r="A257" i="1"/>
  <c r="A239" i="1"/>
  <c r="Q224" i="1"/>
  <c r="A241" i="1"/>
  <c r="G226" i="1"/>
  <c r="Q226" i="1"/>
  <c r="N208" i="1"/>
  <c r="M208" i="1"/>
  <c r="L207" i="1"/>
  <c r="F230" i="1"/>
  <c r="A245" i="1"/>
  <c r="H207" i="1"/>
  <c r="G209" i="1"/>
  <c r="G211" i="1"/>
  <c r="A238" i="1"/>
  <c r="K222" i="1"/>
  <c r="P222" i="1"/>
  <c r="I222" i="1"/>
  <c r="G240" i="1" l="1"/>
  <c r="O222" i="1"/>
  <c r="Q222" i="1" s="1"/>
  <c r="Q223" i="1"/>
  <c r="Q255" i="1"/>
  <c r="A270" i="1"/>
  <c r="M226" i="1"/>
  <c r="N226" i="1"/>
  <c r="P237" i="1"/>
  <c r="A253" i="1"/>
  <c r="M207" i="1"/>
  <c r="N207" i="1"/>
  <c r="G223" i="1"/>
  <c r="F222" i="1"/>
  <c r="G222" i="1" s="1"/>
  <c r="M224" i="1"/>
  <c r="N224" i="1"/>
  <c r="H222" i="1"/>
  <c r="N223" i="1"/>
  <c r="L222" i="1"/>
  <c r="M223" i="1"/>
  <c r="Q241" i="1"/>
  <c r="A256" i="1"/>
  <c r="A254" i="1"/>
  <c r="Q239" i="1"/>
  <c r="A272" i="1"/>
  <c r="A263" i="1"/>
  <c r="R228" i="1"/>
  <c r="W228" i="1"/>
  <c r="W229" i="1" s="1"/>
  <c r="W230" i="1" s="1"/>
  <c r="W231" i="1" s="1"/>
  <c r="W232" i="1" s="1"/>
  <c r="W233" i="1" s="1"/>
  <c r="W234" i="1" s="1"/>
  <c r="W235" i="1" s="1"/>
  <c r="W236" i="1" s="1"/>
  <c r="W237" i="1" s="1"/>
  <c r="W238" i="1" s="1"/>
  <c r="W239" i="1" s="1"/>
  <c r="W240" i="1" s="1"/>
  <c r="W241" i="1" s="1"/>
  <c r="W242" i="1" s="1"/>
  <c r="J222" i="1"/>
  <c r="A260" i="1"/>
  <c r="F245" i="1"/>
  <c r="G224" i="1"/>
  <c r="W213" i="1"/>
  <c r="W214" i="1" s="1"/>
  <c r="W215" i="1" s="1"/>
  <c r="W216" i="1" s="1"/>
  <c r="W217" i="1" s="1"/>
  <c r="W218" i="1" s="1"/>
  <c r="W219" i="1" s="1"/>
  <c r="W220" i="1" s="1"/>
  <c r="W221" i="1" s="1"/>
  <c r="W222" i="1" s="1"/>
  <c r="W223" i="1" s="1"/>
  <c r="W224" i="1" s="1"/>
  <c r="W225" i="1" s="1"/>
  <c r="W226" i="1" s="1"/>
  <c r="W227" i="1" s="1"/>
  <c r="M240" i="1"/>
  <c r="N240" i="1"/>
  <c r="C228" i="1"/>
  <c r="A243" i="1"/>
  <c r="N255" i="1" l="1"/>
  <c r="M255" i="1"/>
  <c r="N239" i="1"/>
  <c r="M239" i="1"/>
  <c r="A268" i="1"/>
  <c r="I237" i="1"/>
  <c r="J237" i="1"/>
  <c r="G255" i="1"/>
  <c r="N241" i="1"/>
  <c r="M241" i="1"/>
  <c r="A271" i="1"/>
  <c r="G256" i="1"/>
  <c r="Q256" i="1"/>
  <c r="F237" i="1"/>
  <c r="G237" i="1" s="1"/>
  <c r="G238" i="1"/>
  <c r="Q270" i="1"/>
  <c r="A285" i="1"/>
  <c r="A278" i="1"/>
  <c r="A287" i="1"/>
  <c r="K237" i="1"/>
  <c r="W243" i="1"/>
  <c r="W244" i="1" s="1"/>
  <c r="W245" i="1" s="1"/>
  <c r="W246" i="1" s="1"/>
  <c r="W247" i="1" s="1"/>
  <c r="W248" i="1" s="1"/>
  <c r="W249" i="1" s="1"/>
  <c r="W250" i="1" s="1"/>
  <c r="W251" i="1" s="1"/>
  <c r="W252" i="1" s="1"/>
  <c r="W253" i="1" s="1"/>
  <c r="W254" i="1" s="1"/>
  <c r="W255" i="1" s="1"/>
  <c r="W256" i="1" s="1"/>
  <c r="W257" i="1" s="1"/>
  <c r="Q254" i="1"/>
  <c r="G254" i="1"/>
  <c r="A269" i="1"/>
  <c r="G241" i="1"/>
  <c r="M238" i="1"/>
  <c r="N238" i="1"/>
  <c r="L237" i="1"/>
  <c r="A275" i="1"/>
  <c r="F260" i="1"/>
  <c r="Q238" i="1"/>
  <c r="O237" i="1"/>
  <c r="Q237" i="1" s="1"/>
  <c r="M222" i="1"/>
  <c r="N222" i="1"/>
  <c r="A258" i="1"/>
  <c r="C243" i="1"/>
  <c r="G239" i="1"/>
  <c r="H237" i="1"/>
  <c r="A293" i="1" l="1"/>
  <c r="M256" i="1"/>
  <c r="N256" i="1"/>
  <c r="J252" i="1"/>
  <c r="A273" i="1"/>
  <c r="C258" i="1"/>
  <c r="M254" i="1"/>
  <c r="N254" i="1"/>
  <c r="G253" i="1"/>
  <c r="F252" i="1"/>
  <c r="P267" i="1"/>
  <c r="A283" i="1"/>
  <c r="O252" i="1"/>
  <c r="Q253" i="1"/>
  <c r="A286" i="1"/>
  <c r="Q271" i="1"/>
  <c r="K252" i="1"/>
  <c r="R243" i="1"/>
  <c r="A300" i="1"/>
  <c r="I252" i="1"/>
  <c r="H252" i="1"/>
  <c r="A302" i="1"/>
  <c r="R258" i="1"/>
  <c r="Q269" i="1"/>
  <c r="G269" i="1"/>
  <c r="A284" i="1"/>
  <c r="F275" i="1"/>
  <c r="A290" i="1"/>
  <c r="G270" i="1"/>
  <c r="N253" i="1"/>
  <c r="M253" i="1"/>
  <c r="L252" i="1"/>
  <c r="N237" i="1"/>
  <c r="M237" i="1"/>
  <c r="M270" i="1"/>
  <c r="N270" i="1"/>
  <c r="P252" i="1"/>
  <c r="W258" i="1" l="1"/>
  <c r="W259" i="1" s="1"/>
  <c r="W260" i="1" s="1"/>
  <c r="W261" i="1" s="1"/>
  <c r="W262" i="1" s="1"/>
  <c r="W263" i="1" s="1"/>
  <c r="W264" i="1" s="1"/>
  <c r="W265" i="1" s="1"/>
  <c r="W266" i="1" s="1"/>
  <c r="W267" i="1" s="1"/>
  <c r="W268" i="1" s="1"/>
  <c r="W269" i="1" s="1"/>
  <c r="W270" i="1" s="1"/>
  <c r="W271" i="1" s="1"/>
  <c r="W272" i="1" s="1"/>
  <c r="G285" i="1"/>
  <c r="N271" i="1"/>
  <c r="M271" i="1"/>
  <c r="G268" i="1"/>
  <c r="F267" i="1"/>
  <c r="G267" i="1" s="1"/>
  <c r="A288" i="1"/>
  <c r="C273" i="1"/>
  <c r="R273" i="1"/>
  <c r="W273" i="1"/>
  <c r="W274" i="1" s="1"/>
  <c r="W275" i="1" s="1"/>
  <c r="W276" i="1" s="1"/>
  <c r="W277" i="1" s="1"/>
  <c r="W278" i="1" s="1"/>
  <c r="W279" i="1" s="1"/>
  <c r="W280" i="1" s="1"/>
  <c r="W281" i="1" s="1"/>
  <c r="W282" i="1" s="1"/>
  <c r="W283" i="1" s="1"/>
  <c r="W284" i="1" s="1"/>
  <c r="W285" i="1" s="1"/>
  <c r="W286" i="1" s="1"/>
  <c r="W287" i="1" s="1"/>
  <c r="A301" i="1"/>
  <c r="Q285" i="1"/>
  <c r="Q252" i="1"/>
  <c r="I267" i="1"/>
  <c r="M268" i="1"/>
  <c r="N268" i="1"/>
  <c r="L267" i="1"/>
  <c r="M252" i="1"/>
  <c r="N252" i="1"/>
  <c r="H267" i="1"/>
  <c r="G271" i="1"/>
  <c r="J267" i="1"/>
  <c r="G252" i="1"/>
  <c r="N269" i="1"/>
  <c r="M269" i="1"/>
  <c r="K267" i="1"/>
  <c r="A308" i="1"/>
  <c r="A317" i="1"/>
  <c r="Q300" i="1"/>
  <c r="A315" i="1"/>
  <c r="F290" i="1"/>
  <c r="A305" i="1"/>
  <c r="A299" i="1"/>
  <c r="Q284" i="1"/>
  <c r="A298" i="1"/>
  <c r="J282" i="1"/>
  <c r="I282" i="1"/>
  <c r="H282" i="1"/>
  <c r="N285" i="1"/>
  <c r="M285" i="1"/>
  <c r="Q268" i="1"/>
  <c r="O267" i="1"/>
  <c r="Q267" i="1" s="1"/>
  <c r="G284" i="1" l="1"/>
  <c r="A320" i="1"/>
  <c r="F305" i="1"/>
  <c r="Q286" i="1"/>
  <c r="N283" i="1"/>
  <c r="L282" i="1"/>
  <c r="M283" i="1"/>
  <c r="R288" i="1"/>
  <c r="W288" i="1"/>
  <c r="W289" i="1" s="1"/>
  <c r="W290" i="1" s="1"/>
  <c r="W291" i="1" s="1"/>
  <c r="W292" i="1" s="1"/>
  <c r="W293" i="1" s="1"/>
  <c r="W294" i="1" s="1"/>
  <c r="W295" i="1" s="1"/>
  <c r="W296" i="1" s="1"/>
  <c r="W297" i="1" s="1"/>
  <c r="W298" i="1" s="1"/>
  <c r="W299" i="1" s="1"/>
  <c r="W300" i="1" s="1"/>
  <c r="W301" i="1" s="1"/>
  <c r="W302" i="1" s="1"/>
  <c r="A332" i="1"/>
  <c r="C288" i="1"/>
  <c r="A303" i="1"/>
  <c r="A330" i="1"/>
  <c r="K282" i="1"/>
  <c r="A314" i="1"/>
  <c r="P297" i="1"/>
  <c r="A313" i="1"/>
  <c r="M284" i="1"/>
  <c r="N284" i="1"/>
  <c r="A323" i="1"/>
  <c r="G286" i="1"/>
  <c r="M286" i="1"/>
  <c r="N286" i="1"/>
  <c r="G283" i="1"/>
  <c r="F282" i="1"/>
  <c r="G300" i="1"/>
  <c r="M300" i="1"/>
  <c r="N300" i="1"/>
  <c r="P282" i="1"/>
  <c r="Q283" i="1"/>
  <c r="O282" i="1"/>
  <c r="N267" i="1"/>
  <c r="M267" i="1"/>
  <c r="A316" i="1"/>
  <c r="N301" i="1" l="1"/>
  <c r="M301" i="1"/>
  <c r="Q282" i="1"/>
  <c r="J297" i="1"/>
  <c r="I297" i="1"/>
  <c r="K297" i="1"/>
  <c r="A329" i="1"/>
  <c r="Q314" i="1"/>
  <c r="M282" i="1"/>
  <c r="N282" i="1"/>
  <c r="N299" i="1"/>
  <c r="M299" i="1"/>
  <c r="G315" i="1"/>
  <c r="J312" i="1"/>
  <c r="A328" i="1"/>
  <c r="H312" i="1"/>
  <c r="A331" i="1"/>
  <c r="A338" i="1"/>
  <c r="Q298" i="1"/>
  <c r="O297" i="1"/>
  <c r="Q297" i="1" s="1"/>
  <c r="Q315" i="1"/>
  <c r="G301" i="1"/>
  <c r="F297" i="1"/>
  <c r="G297" i="1" s="1"/>
  <c r="G298" i="1"/>
  <c r="A318" i="1"/>
  <c r="C303" i="1"/>
  <c r="W303" i="1"/>
  <c r="W304" i="1" s="1"/>
  <c r="W305" i="1" s="1"/>
  <c r="W306" i="1" s="1"/>
  <c r="W307" i="1" s="1"/>
  <c r="W308" i="1" s="1"/>
  <c r="W309" i="1" s="1"/>
  <c r="W310" i="1" s="1"/>
  <c r="W311" i="1" s="1"/>
  <c r="W312" i="1" s="1"/>
  <c r="W313" i="1" s="1"/>
  <c r="W314" i="1" s="1"/>
  <c r="W315" i="1" s="1"/>
  <c r="W316" i="1" s="1"/>
  <c r="W317" i="1" s="1"/>
  <c r="Q301" i="1"/>
  <c r="M298" i="1"/>
  <c r="N298" i="1"/>
  <c r="L297" i="1"/>
  <c r="G299" i="1"/>
  <c r="N315" i="1"/>
  <c r="M315" i="1"/>
  <c r="A335" i="1"/>
  <c r="F320" i="1"/>
  <c r="G282" i="1"/>
  <c r="H297" i="1"/>
  <c r="Q299" i="1"/>
  <c r="Q330" i="1"/>
  <c r="G330" i="1"/>
  <c r="A345" i="1"/>
  <c r="A347" i="1"/>
  <c r="N297" i="1" l="1"/>
  <c r="M297" i="1"/>
  <c r="C318" i="1"/>
  <c r="A333" i="1"/>
  <c r="Q313" i="1"/>
  <c r="O312" i="1"/>
  <c r="M314" i="1"/>
  <c r="N314" i="1"/>
  <c r="G345" i="1"/>
  <c r="Q345" i="1"/>
  <c r="A360" i="1"/>
  <c r="A353" i="1"/>
  <c r="Q316" i="1"/>
  <c r="A343" i="1"/>
  <c r="G314" i="1"/>
  <c r="Q329" i="1"/>
  <c r="A344" i="1"/>
  <c r="W318" i="1"/>
  <c r="W319" i="1" s="1"/>
  <c r="W320" i="1" s="1"/>
  <c r="W321" i="1" s="1"/>
  <c r="W322" i="1" s="1"/>
  <c r="W323" i="1" s="1"/>
  <c r="W324" i="1" s="1"/>
  <c r="W325" i="1" s="1"/>
  <c r="W326" i="1" s="1"/>
  <c r="W327" i="1" s="1"/>
  <c r="W328" i="1" s="1"/>
  <c r="W329" i="1" s="1"/>
  <c r="W330" i="1" s="1"/>
  <c r="W331" i="1" s="1"/>
  <c r="W332" i="1" s="1"/>
  <c r="K312" i="1"/>
  <c r="N330" i="1"/>
  <c r="M330" i="1"/>
  <c r="F335" i="1"/>
  <c r="A350" i="1"/>
  <c r="R303" i="1"/>
  <c r="G316" i="1"/>
  <c r="I312" i="1"/>
  <c r="M316" i="1"/>
  <c r="N316" i="1"/>
  <c r="N313" i="1"/>
  <c r="L312" i="1"/>
  <c r="M313" i="1"/>
  <c r="A362" i="1"/>
  <c r="P312" i="1"/>
  <c r="G331" i="1"/>
  <c r="A346" i="1"/>
  <c r="Q331" i="1"/>
  <c r="G313" i="1"/>
  <c r="F312" i="1"/>
  <c r="G312" i="1" s="1"/>
  <c r="F350" i="1" l="1"/>
  <c r="A365" i="1"/>
  <c r="G329" i="1"/>
  <c r="K327" i="1"/>
  <c r="M312" i="1"/>
  <c r="N312" i="1"/>
  <c r="W333" i="1"/>
  <c r="W334" i="1" s="1"/>
  <c r="W335" i="1" s="1"/>
  <c r="W336" i="1" s="1"/>
  <c r="W337" i="1" s="1"/>
  <c r="W338" i="1" s="1"/>
  <c r="W339" i="1" s="1"/>
  <c r="W340" i="1" s="1"/>
  <c r="W341" i="1" s="1"/>
  <c r="W342" i="1" s="1"/>
  <c r="W343" i="1" s="1"/>
  <c r="W344" i="1" s="1"/>
  <c r="W345" i="1" s="1"/>
  <c r="W346" i="1" s="1"/>
  <c r="W347" i="1" s="1"/>
  <c r="N329" i="1"/>
  <c r="M329" i="1"/>
  <c r="A358" i="1"/>
  <c r="N331" i="1"/>
  <c r="M331" i="1"/>
  <c r="A377" i="1"/>
  <c r="Q344" i="1"/>
  <c r="G344" i="1"/>
  <c r="A359" i="1"/>
  <c r="F327" i="1"/>
  <c r="G328" i="1"/>
  <c r="L327" i="1"/>
  <c r="N328" i="1"/>
  <c r="M328" i="1"/>
  <c r="N345" i="1"/>
  <c r="M345" i="1"/>
  <c r="Q312" i="1"/>
  <c r="Q328" i="1"/>
  <c r="O327" i="1"/>
  <c r="I327" i="1"/>
  <c r="A348" i="1"/>
  <c r="C333" i="1"/>
  <c r="R318" i="1"/>
  <c r="J327" i="1"/>
  <c r="H327" i="1"/>
  <c r="A368" i="1"/>
  <c r="A361" i="1"/>
  <c r="Q346" i="1"/>
  <c r="G346" i="1"/>
  <c r="P327" i="1"/>
  <c r="A375" i="1"/>
  <c r="Q360" i="1"/>
  <c r="I342" i="1" l="1"/>
  <c r="R333" i="1"/>
  <c r="Q343" i="1"/>
  <c r="O342" i="1"/>
  <c r="G327" i="1"/>
  <c r="J342" i="1"/>
  <c r="A383" i="1"/>
  <c r="Q327" i="1"/>
  <c r="Q375" i="1"/>
  <c r="A390" i="1"/>
  <c r="N343" i="1"/>
  <c r="L342" i="1"/>
  <c r="M343" i="1"/>
  <c r="M360" i="1"/>
  <c r="N360" i="1"/>
  <c r="K342" i="1"/>
  <c r="F342" i="1"/>
  <c r="G343" i="1"/>
  <c r="Q361" i="1"/>
  <c r="A376" i="1"/>
  <c r="G359" i="1"/>
  <c r="A374" i="1"/>
  <c r="Q359" i="1"/>
  <c r="H357" i="1"/>
  <c r="I357" i="1"/>
  <c r="A373" i="1"/>
  <c r="N346" i="1"/>
  <c r="M346" i="1"/>
  <c r="C348" i="1"/>
  <c r="A363" i="1"/>
  <c r="N344" i="1"/>
  <c r="M344" i="1"/>
  <c r="A392" i="1"/>
  <c r="P342" i="1"/>
  <c r="F365" i="1"/>
  <c r="A380" i="1"/>
  <c r="G360" i="1"/>
  <c r="N327" i="1"/>
  <c r="M327" i="1"/>
  <c r="H342" i="1"/>
  <c r="W348" i="1"/>
  <c r="W349" i="1" s="1"/>
  <c r="W350" i="1" s="1"/>
  <c r="W351" i="1" s="1"/>
  <c r="W352" i="1" s="1"/>
  <c r="W353" i="1" s="1"/>
  <c r="W354" i="1" s="1"/>
  <c r="W355" i="1" s="1"/>
  <c r="W356" i="1" s="1"/>
  <c r="W357" i="1" s="1"/>
  <c r="W358" i="1" s="1"/>
  <c r="W359" i="1" s="1"/>
  <c r="W360" i="1" s="1"/>
  <c r="W361" i="1" s="1"/>
  <c r="W362" i="1" s="1"/>
  <c r="R348" i="1"/>
  <c r="Q358" i="1" l="1"/>
  <c r="O357" i="1"/>
  <c r="Q376" i="1"/>
  <c r="G376" i="1"/>
  <c r="A391" i="1"/>
  <c r="A395" i="1"/>
  <c r="F380" i="1"/>
  <c r="J357" i="1"/>
  <c r="P357" i="1"/>
  <c r="N361" i="1"/>
  <c r="M361" i="1"/>
  <c r="N342" i="1"/>
  <c r="M342" i="1"/>
  <c r="W363" i="1"/>
  <c r="W364" i="1" s="1"/>
  <c r="W365" i="1" s="1"/>
  <c r="W366" i="1" s="1"/>
  <c r="W367" i="1" s="1"/>
  <c r="W368" i="1" s="1"/>
  <c r="W369" i="1" s="1"/>
  <c r="W370" i="1" s="1"/>
  <c r="W371" i="1" s="1"/>
  <c r="W372" i="1" s="1"/>
  <c r="W373" i="1" s="1"/>
  <c r="W374" i="1" s="1"/>
  <c r="W375" i="1" s="1"/>
  <c r="W376" i="1" s="1"/>
  <c r="W377" i="1" s="1"/>
  <c r="N359" i="1"/>
  <c r="M359" i="1"/>
  <c r="G361" i="1"/>
  <c r="N375" i="1"/>
  <c r="M375" i="1"/>
  <c r="Q342" i="1"/>
  <c r="F357" i="1"/>
  <c r="G358" i="1"/>
  <c r="K357" i="1"/>
  <c r="P372" i="1"/>
  <c r="A388" i="1"/>
  <c r="Q390" i="1"/>
  <c r="A405" i="1"/>
  <c r="G390" i="1"/>
  <c r="G375" i="1"/>
  <c r="C363" i="1"/>
  <c r="A378" i="1"/>
  <c r="N358" i="1"/>
  <c r="L357" i="1"/>
  <c r="M358" i="1"/>
  <c r="A389" i="1"/>
  <c r="Q374" i="1"/>
  <c r="G374" i="1"/>
  <c r="G342" i="1"/>
  <c r="A407" i="1"/>
  <c r="A398" i="1"/>
  <c r="N374" i="1" l="1"/>
  <c r="M374" i="1"/>
  <c r="K372" i="1"/>
  <c r="J372" i="1"/>
  <c r="A403" i="1"/>
  <c r="N376" i="1"/>
  <c r="M376" i="1"/>
  <c r="N390" i="1"/>
  <c r="M390" i="1"/>
  <c r="N373" i="1"/>
  <c r="L372" i="1"/>
  <c r="M373" i="1"/>
  <c r="Q373" i="1"/>
  <c r="O372" i="1"/>
  <c r="Q372" i="1" s="1"/>
  <c r="G357" i="1"/>
  <c r="R363" i="1"/>
  <c r="W378" i="1"/>
  <c r="W379" i="1" s="1"/>
  <c r="W380" i="1" s="1"/>
  <c r="W381" i="1" s="1"/>
  <c r="W382" i="1" s="1"/>
  <c r="W383" i="1" s="1"/>
  <c r="W384" i="1" s="1"/>
  <c r="W385" i="1" s="1"/>
  <c r="W386" i="1" s="1"/>
  <c r="W387" i="1" s="1"/>
  <c r="W388" i="1" s="1"/>
  <c r="W389" i="1" s="1"/>
  <c r="W390" i="1" s="1"/>
  <c r="W391" i="1" s="1"/>
  <c r="W392" i="1" s="1"/>
  <c r="C378" i="1"/>
  <c r="A393" i="1"/>
  <c r="A420" i="1"/>
  <c r="Q405" i="1"/>
  <c r="F372" i="1"/>
  <c r="G372" i="1" s="1"/>
  <c r="G373" i="1"/>
  <c r="F395" i="1"/>
  <c r="A410" i="1"/>
  <c r="H372" i="1"/>
  <c r="N357" i="1"/>
  <c r="M357" i="1"/>
  <c r="Q357" i="1"/>
  <c r="A422" i="1"/>
  <c r="A413" i="1"/>
  <c r="A404" i="1"/>
  <c r="G389" i="1"/>
  <c r="Q389" i="1"/>
  <c r="I372" i="1"/>
  <c r="A406" i="1"/>
  <c r="Q391" i="1"/>
  <c r="N391" i="1" l="1"/>
  <c r="M391" i="1"/>
  <c r="G391" i="1"/>
  <c r="J387" i="1"/>
  <c r="A421" i="1"/>
  <c r="Q406" i="1"/>
  <c r="G406" i="1"/>
  <c r="A418" i="1"/>
  <c r="I402" i="1"/>
  <c r="K402" i="1"/>
  <c r="J402" i="1"/>
  <c r="P402" i="1"/>
  <c r="A428" i="1"/>
  <c r="N405" i="1"/>
  <c r="M405" i="1"/>
  <c r="A435" i="1"/>
  <c r="Q420" i="1"/>
  <c r="G420" i="1"/>
  <c r="K387" i="1"/>
  <c r="A408" i="1"/>
  <c r="C393" i="1"/>
  <c r="M388" i="1"/>
  <c r="N388" i="1"/>
  <c r="L387" i="1"/>
  <c r="O387" i="1"/>
  <c r="Q388" i="1"/>
  <c r="G405" i="1"/>
  <c r="F387" i="1"/>
  <c r="G387" i="1" s="1"/>
  <c r="G388" i="1"/>
  <c r="N389" i="1"/>
  <c r="M389" i="1"/>
  <c r="R378" i="1"/>
  <c r="N372" i="1"/>
  <c r="M372" i="1"/>
  <c r="I387" i="1"/>
  <c r="F410" i="1"/>
  <c r="A425" i="1"/>
  <c r="H387" i="1"/>
  <c r="Q404" i="1"/>
  <c r="G404" i="1"/>
  <c r="A419" i="1"/>
  <c r="A437" i="1"/>
  <c r="W393" i="1"/>
  <c r="W394" i="1" s="1"/>
  <c r="W395" i="1" s="1"/>
  <c r="W396" i="1" s="1"/>
  <c r="W397" i="1" s="1"/>
  <c r="W398" i="1" s="1"/>
  <c r="W399" i="1" s="1"/>
  <c r="W400" i="1" s="1"/>
  <c r="W401" i="1" s="1"/>
  <c r="W402" i="1" s="1"/>
  <c r="W403" i="1" s="1"/>
  <c r="W404" i="1" s="1"/>
  <c r="W405" i="1" s="1"/>
  <c r="W406" i="1" s="1"/>
  <c r="W407" i="1" s="1"/>
  <c r="R393" i="1"/>
  <c r="P387" i="1"/>
  <c r="N387" i="1" l="1"/>
  <c r="M387" i="1"/>
  <c r="A443" i="1"/>
  <c r="A433" i="1"/>
  <c r="N404" i="1"/>
  <c r="M404" i="1"/>
  <c r="A440" i="1"/>
  <c r="F425" i="1"/>
  <c r="G403" i="1"/>
  <c r="F402" i="1"/>
  <c r="G402" i="1" s="1"/>
  <c r="Q403" i="1"/>
  <c r="O402" i="1"/>
  <c r="Q402" i="1" s="1"/>
  <c r="Q421" i="1"/>
  <c r="A436" i="1"/>
  <c r="A452" i="1"/>
  <c r="A434" i="1"/>
  <c r="Q419" i="1"/>
  <c r="W408" i="1"/>
  <c r="W409" i="1" s="1"/>
  <c r="W410" i="1" s="1"/>
  <c r="W411" i="1" s="1"/>
  <c r="W412" i="1" s="1"/>
  <c r="W413" i="1" s="1"/>
  <c r="W414" i="1" s="1"/>
  <c r="W415" i="1" s="1"/>
  <c r="W416" i="1" s="1"/>
  <c r="W417" i="1" s="1"/>
  <c r="W418" i="1" s="1"/>
  <c r="W419" i="1" s="1"/>
  <c r="W420" i="1" s="1"/>
  <c r="W421" i="1" s="1"/>
  <c r="W422" i="1" s="1"/>
  <c r="C408" i="1"/>
  <c r="A423" i="1"/>
  <c r="Q435" i="1"/>
  <c r="A450" i="1"/>
  <c r="M406" i="1"/>
  <c r="N406" i="1"/>
  <c r="M420" i="1"/>
  <c r="N420" i="1"/>
  <c r="N403" i="1"/>
  <c r="L402" i="1"/>
  <c r="M403" i="1"/>
  <c r="Q387" i="1"/>
  <c r="H402" i="1"/>
  <c r="N421" i="1" l="1"/>
  <c r="M421" i="1"/>
  <c r="A455" i="1"/>
  <c r="F440" i="1"/>
  <c r="Q450" i="1"/>
  <c r="G450" i="1"/>
  <c r="A465" i="1"/>
  <c r="R408" i="1"/>
  <c r="A467" i="1"/>
  <c r="G421" i="1"/>
  <c r="H417" i="1"/>
  <c r="P417" i="1"/>
  <c r="N419" i="1"/>
  <c r="M419" i="1"/>
  <c r="A449" i="1"/>
  <c r="G435" i="1"/>
  <c r="G419" i="1"/>
  <c r="J417" i="1"/>
  <c r="I417" i="1"/>
  <c r="K417" i="1"/>
  <c r="C423" i="1"/>
  <c r="A438" i="1"/>
  <c r="A448" i="1"/>
  <c r="J432" i="1"/>
  <c r="H432" i="1"/>
  <c r="A458" i="1"/>
  <c r="N418" i="1"/>
  <c r="L417" i="1"/>
  <c r="M418" i="1"/>
  <c r="N435" i="1"/>
  <c r="M435" i="1"/>
  <c r="M402" i="1"/>
  <c r="N402" i="1"/>
  <c r="Q436" i="1"/>
  <c r="G436" i="1"/>
  <c r="A451" i="1"/>
  <c r="R423" i="1"/>
  <c r="W423" i="1"/>
  <c r="W424" i="1" s="1"/>
  <c r="W425" i="1" s="1"/>
  <c r="W426" i="1" s="1"/>
  <c r="W427" i="1" s="1"/>
  <c r="W428" i="1" s="1"/>
  <c r="W429" i="1" s="1"/>
  <c r="W430" i="1" s="1"/>
  <c r="W431" i="1" s="1"/>
  <c r="W432" i="1" s="1"/>
  <c r="W433" i="1" s="1"/>
  <c r="W434" i="1" s="1"/>
  <c r="W435" i="1" s="1"/>
  <c r="W436" i="1" s="1"/>
  <c r="W437" i="1" s="1"/>
  <c r="F417" i="1"/>
  <c r="G418" i="1"/>
  <c r="Q418" i="1"/>
  <c r="O417" i="1"/>
  <c r="P432" i="1" l="1"/>
  <c r="A482" i="1"/>
  <c r="I432" i="1"/>
  <c r="Q417" i="1"/>
  <c r="N417" i="1"/>
  <c r="M417" i="1"/>
  <c r="A466" i="1"/>
  <c r="Q451" i="1"/>
  <c r="G451" i="1"/>
  <c r="A473" i="1"/>
  <c r="K432" i="1"/>
  <c r="Q449" i="1"/>
  <c r="G449" i="1"/>
  <c r="A464" i="1"/>
  <c r="R438" i="1"/>
  <c r="N436" i="1"/>
  <c r="M436" i="1"/>
  <c r="N433" i="1"/>
  <c r="L432" i="1"/>
  <c r="M433" i="1"/>
  <c r="A463" i="1"/>
  <c r="K447" i="1"/>
  <c r="J447" i="1"/>
  <c r="P447" i="1"/>
  <c r="G434" i="1"/>
  <c r="M434" i="1"/>
  <c r="N434" i="1"/>
  <c r="A480" i="1"/>
  <c r="Q465" i="1"/>
  <c r="F455" i="1"/>
  <c r="A470" i="1"/>
  <c r="G417" i="1"/>
  <c r="F432" i="1"/>
  <c r="G432" i="1" s="1"/>
  <c r="G433" i="1"/>
  <c r="A453" i="1"/>
  <c r="C438" i="1"/>
  <c r="Q434" i="1"/>
  <c r="N450" i="1"/>
  <c r="M450" i="1"/>
  <c r="Q433" i="1"/>
  <c r="O432" i="1"/>
  <c r="Q432" i="1" s="1"/>
  <c r="A468" i="1" l="1"/>
  <c r="C453" i="1"/>
  <c r="F447" i="1"/>
  <c r="G447" i="1" s="1"/>
  <c r="G448" i="1"/>
  <c r="R453" i="1"/>
  <c r="W453" i="1"/>
  <c r="W454" i="1" s="1"/>
  <c r="W455" i="1" s="1"/>
  <c r="W456" i="1" s="1"/>
  <c r="W457" i="1" s="1"/>
  <c r="W458" i="1" s="1"/>
  <c r="W459" i="1" s="1"/>
  <c r="W460" i="1" s="1"/>
  <c r="W461" i="1" s="1"/>
  <c r="W462" i="1" s="1"/>
  <c r="W463" i="1" s="1"/>
  <c r="W464" i="1" s="1"/>
  <c r="W465" i="1" s="1"/>
  <c r="W466" i="1" s="1"/>
  <c r="W467" i="1" s="1"/>
  <c r="N465" i="1"/>
  <c r="M465" i="1"/>
  <c r="A495" i="1"/>
  <c r="Q480" i="1"/>
  <c r="I447" i="1"/>
  <c r="A488" i="1"/>
  <c r="M448" i="1"/>
  <c r="N448" i="1"/>
  <c r="L447" i="1"/>
  <c r="W438" i="1"/>
  <c r="W439" i="1" s="1"/>
  <c r="W440" i="1" s="1"/>
  <c r="W441" i="1" s="1"/>
  <c r="W442" i="1" s="1"/>
  <c r="W443" i="1" s="1"/>
  <c r="W444" i="1" s="1"/>
  <c r="W445" i="1" s="1"/>
  <c r="W446" i="1" s="1"/>
  <c r="W447" i="1" s="1"/>
  <c r="W448" i="1" s="1"/>
  <c r="W449" i="1" s="1"/>
  <c r="W450" i="1" s="1"/>
  <c r="W451" i="1" s="1"/>
  <c r="W452" i="1" s="1"/>
  <c r="G465" i="1"/>
  <c r="Q464" i="1"/>
  <c r="A479" i="1"/>
  <c r="N451" i="1"/>
  <c r="M451" i="1"/>
  <c r="A481" i="1"/>
  <c r="Q466" i="1"/>
  <c r="G466" i="1"/>
  <c r="A478" i="1"/>
  <c r="J462" i="1"/>
  <c r="I462" i="1"/>
  <c r="P462" i="1"/>
  <c r="H462" i="1"/>
  <c r="N449" i="1"/>
  <c r="M449" i="1"/>
  <c r="A497" i="1"/>
  <c r="Q448" i="1"/>
  <c r="O447" i="1"/>
  <c r="Q447" i="1" s="1"/>
  <c r="A485" i="1"/>
  <c r="F470" i="1"/>
  <c r="H447" i="1"/>
  <c r="N432" i="1"/>
  <c r="M432" i="1"/>
  <c r="Q463" i="1" l="1"/>
  <c r="O462" i="1"/>
  <c r="Q462" i="1" s="1"/>
  <c r="A496" i="1"/>
  <c r="Q481" i="1"/>
  <c r="G481" i="1"/>
  <c r="G464" i="1"/>
  <c r="G463" i="1"/>
  <c r="F462" i="1"/>
  <c r="G462" i="1" s="1"/>
  <c r="R468" i="1"/>
  <c r="W468" i="1"/>
  <c r="W469" i="1" s="1"/>
  <c r="W470" i="1" s="1"/>
  <c r="W471" i="1" s="1"/>
  <c r="W472" i="1" s="1"/>
  <c r="W473" i="1" s="1"/>
  <c r="W474" i="1" s="1"/>
  <c r="W475" i="1" s="1"/>
  <c r="W476" i="1" s="1"/>
  <c r="W477" i="1" s="1"/>
  <c r="W478" i="1" s="1"/>
  <c r="W479" i="1" s="1"/>
  <c r="W480" i="1" s="1"/>
  <c r="W481" i="1" s="1"/>
  <c r="W482" i="1" s="1"/>
  <c r="A503" i="1"/>
  <c r="K462" i="1"/>
  <c r="M466" i="1"/>
  <c r="N466" i="1"/>
  <c r="A500" i="1"/>
  <c r="F485" i="1"/>
  <c r="A512" i="1"/>
  <c r="A493" i="1"/>
  <c r="M480" i="1"/>
  <c r="N480" i="1"/>
  <c r="N463" i="1"/>
  <c r="L462" i="1"/>
  <c r="M463" i="1"/>
  <c r="A494" i="1"/>
  <c r="Q479" i="1"/>
  <c r="G479" i="1"/>
  <c r="G480" i="1"/>
  <c r="Q495" i="1"/>
  <c r="G495" i="1"/>
  <c r="A510" i="1"/>
  <c r="N464" i="1"/>
  <c r="M464" i="1"/>
  <c r="N447" i="1"/>
  <c r="M447" i="1"/>
  <c r="C468" i="1"/>
  <c r="A483" i="1"/>
  <c r="A525" i="1" l="1"/>
  <c r="Q510" i="1"/>
  <c r="G510" i="1"/>
  <c r="N495" i="1"/>
  <c r="M495" i="1"/>
  <c r="K477" i="1"/>
  <c r="F500" i="1"/>
  <c r="A515" i="1"/>
  <c r="N479" i="1"/>
  <c r="M479" i="1"/>
  <c r="Q494" i="1"/>
  <c r="A509" i="1"/>
  <c r="N478" i="1"/>
  <c r="L477" i="1"/>
  <c r="M478" i="1"/>
  <c r="A498" i="1"/>
  <c r="C483" i="1"/>
  <c r="F477" i="1"/>
  <c r="G477" i="1" s="1"/>
  <c r="G478" i="1"/>
  <c r="N481" i="1"/>
  <c r="M481" i="1"/>
  <c r="Q478" i="1"/>
  <c r="O477" i="1"/>
  <c r="A511" i="1"/>
  <c r="Q496" i="1"/>
  <c r="M462" i="1"/>
  <c r="N462" i="1"/>
  <c r="P477" i="1"/>
  <c r="I477" i="1"/>
  <c r="A527" i="1"/>
  <c r="A518" i="1"/>
  <c r="H477" i="1"/>
  <c r="J477" i="1"/>
  <c r="A508" i="1"/>
  <c r="K492" i="1"/>
  <c r="J492" i="1"/>
  <c r="W483" i="1"/>
  <c r="W484" i="1" s="1"/>
  <c r="W485" i="1" s="1"/>
  <c r="W486" i="1" s="1"/>
  <c r="W487" i="1" s="1"/>
  <c r="W488" i="1" s="1"/>
  <c r="W489" i="1" s="1"/>
  <c r="W490" i="1" s="1"/>
  <c r="W491" i="1" s="1"/>
  <c r="W492" i="1" s="1"/>
  <c r="W493" i="1" s="1"/>
  <c r="W494" i="1" s="1"/>
  <c r="W495" i="1" s="1"/>
  <c r="W496" i="1" s="1"/>
  <c r="W497" i="1" s="1"/>
  <c r="R483" i="1"/>
  <c r="M510" i="1" l="1"/>
  <c r="N510" i="1"/>
  <c r="M493" i="1"/>
  <c r="N493" i="1"/>
  <c r="L492" i="1"/>
  <c r="F515" i="1"/>
  <c r="A530" i="1"/>
  <c r="R498" i="1"/>
  <c r="W498" i="1"/>
  <c r="W499" i="1" s="1"/>
  <c r="W500" i="1" s="1"/>
  <c r="W501" i="1" s="1"/>
  <c r="W502" i="1" s="1"/>
  <c r="W503" i="1" s="1"/>
  <c r="W504" i="1" s="1"/>
  <c r="W505" i="1" s="1"/>
  <c r="W506" i="1" s="1"/>
  <c r="W507" i="1" s="1"/>
  <c r="W508" i="1" s="1"/>
  <c r="W509" i="1" s="1"/>
  <c r="W510" i="1" s="1"/>
  <c r="W511" i="1" s="1"/>
  <c r="W512" i="1" s="1"/>
  <c r="A523" i="1"/>
  <c r="P507" i="1"/>
  <c r="F492" i="1"/>
  <c r="G493" i="1"/>
  <c r="H492" i="1"/>
  <c r="M496" i="1"/>
  <c r="N496" i="1"/>
  <c r="A526" i="1"/>
  <c r="Q511" i="1"/>
  <c r="G511" i="1"/>
  <c r="A513" i="1"/>
  <c r="C498" i="1"/>
  <c r="P492" i="1"/>
  <c r="A542" i="1"/>
  <c r="G496" i="1"/>
  <c r="Q477" i="1"/>
  <c r="Q509" i="1"/>
  <c r="A524" i="1"/>
  <c r="Q493" i="1"/>
  <c r="O492" i="1"/>
  <c r="Q492" i="1" s="1"/>
  <c r="N494" i="1"/>
  <c r="M494" i="1"/>
  <c r="N477" i="1"/>
  <c r="M477" i="1"/>
  <c r="I492" i="1"/>
  <c r="A533" i="1"/>
  <c r="G494" i="1"/>
  <c r="A540" i="1"/>
  <c r="Q525" i="1"/>
  <c r="G525" i="1"/>
  <c r="I507" i="1" l="1"/>
  <c r="A548" i="1"/>
  <c r="K507" i="1"/>
  <c r="A545" i="1"/>
  <c r="F530" i="1"/>
  <c r="A538" i="1"/>
  <c r="R513" i="1"/>
  <c r="W513" i="1"/>
  <c r="W514" i="1" s="1"/>
  <c r="W515" i="1" s="1"/>
  <c r="W516" i="1" s="1"/>
  <c r="W517" i="1" s="1"/>
  <c r="W518" i="1" s="1"/>
  <c r="W519" i="1" s="1"/>
  <c r="W520" i="1" s="1"/>
  <c r="W521" i="1" s="1"/>
  <c r="W522" i="1" s="1"/>
  <c r="W523" i="1" s="1"/>
  <c r="W524" i="1" s="1"/>
  <c r="W525" i="1" s="1"/>
  <c r="W526" i="1" s="1"/>
  <c r="W527" i="1" s="1"/>
  <c r="N508" i="1"/>
  <c r="L507" i="1"/>
  <c r="M508" i="1"/>
  <c r="N492" i="1"/>
  <c r="M492" i="1"/>
  <c r="N509" i="1"/>
  <c r="M509" i="1"/>
  <c r="G492" i="1"/>
  <c r="G508" i="1"/>
  <c r="F507" i="1"/>
  <c r="G507" i="1" s="1"/>
  <c r="Q508" i="1"/>
  <c r="O507" i="1"/>
  <c r="Q507" i="1" s="1"/>
  <c r="G540" i="1"/>
  <c r="A555" i="1"/>
  <c r="Q540" i="1"/>
  <c r="A539" i="1"/>
  <c r="Q524" i="1"/>
  <c r="G524" i="1"/>
  <c r="A557" i="1"/>
  <c r="M525" i="1"/>
  <c r="N525" i="1"/>
  <c r="G509" i="1"/>
  <c r="C513" i="1"/>
  <c r="A528" i="1"/>
  <c r="A541" i="1"/>
  <c r="Q526" i="1"/>
  <c r="G526" i="1"/>
  <c r="H507" i="1"/>
  <c r="M511" i="1"/>
  <c r="N511" i="1"/>
  <c r="J507" i="1"/>
  <c r="M524" i="1" l="1"/>
  <c r="N524" i="1"/>
  <c r="J522" i="1"/>
  <c r="I522" i="1"/>
  <c r="N540" i="1"/>
  <c r="M540" i="1"/>
  <c r="A553" i="1"/>
  <c r="W528" i="1"/>
  <c r="W529" i="1" s="1"/>
  <c r="W530" i="1" s="1"/>
  <c r="W531" i="1" s="1"/>
  <c r="W532" i="1" s="1"/>
  <c r="W533" i="1" s="1"/>
  <c r="W534" i="1" s="1"/>
  <c r="W535" i="1" s="1"/>
  <c r="W536" i="1" s="1"/>
  <c r="W537" i="1" s="1"/>
  <c r="W538" i="1" s="1"/>
  <c r="W539" i="1" s="1"/>
  <c r="W540" i="1" s="1"/>
  <c r="W541" i="1" s="1"/>
  <c r="W542" i="1" s="1"/>
  <c r="R528" i="1"/>
  <c r="A556" i="1"/>
  <c r="Q541" i="1"/>
  <c r="G539" i="1"/>
  <c r="A554" i="1"/>
  <c r="Q539" i="1"/>
  <c r="N523" i="1"/>
  <c r="L522" i="1"/>
  <c r="M523" i="1"/>
  <c r="F545" i="1"/>
  <c r="A560" i="1"/>
  <c r="M507" i="1"/>
  <c r="N507" i="1"/>
  <c r="K522" i="1"/>
  <c r="A570" i="1"/>
  <c r="Q555" i="1"/>
  <c r="F522" i="1"/>
  <c r="G522" i="1" s="1"/>
  <c r="G523" i="1"/>
  <c r="Q523" i="1"/>
  <c r="O522" i="1"/>
  <c r="H522" i="1"/>
  <c r="A563" i="1"/>
  <c r="C528" i="1"/>
  <c r="A543" i="1"/>
  <c r="A572" i="1"/>
  <c r="N526" i="1"/>
  <c r="M526" i="1"/>
  <c r="P522" i="1"/>
  <c r="Q522" i="1" l="1"/>
  <c r="W543" i="1"/>
  <c r="W544" i="1" s="1"/>
  <c r="W545" i="1" s="1"/>
  <c r="W546" i="1" s="1"/>
  <c r="W547" i="1" s="1"/>
  <c r="W548" i="1" s="1"/>
  <c r="W549" i="1" s="1"/>
  <c r="W550" i="1" s="1"/>
  <c r="W551" i="1" s="1"/>
  <c r="W552" i="1" s="1"/>
  <c r="W553" i="1" s="1"/>
  <c r="W554" i="1" s="1"/>
  <c r="W555" i="1" s="1"/>
  <c r="W556" i="1" s="1"/>
  <c r="W557" i="1" s="1"/>
  <c r="R543" i="1"/>
  <c r="N538" i="1"/>
  <c r="M538" i="1"/>
  <c r="L537" i="1"/>
  <c r="A587" i="1"/>
  <c r="A585" i="1"/>
  <c r="Q570" i="1"/>
  <c r="N522" i="1"/>
  <c r="M522" i="1"/>
  <c r="A575" i="1"/>
  <c r="F560" i="1"/>
  <c r="C543" i="1"/>
  <c r="A558" i="1"/>
  <c r="Q554" i="1"/>
  <c r="A569" i="1"/>
  <c r="H537" i="1"/>
  <c r="F537" i="1"/>
  <c r="G538" i="1"/>
  <c r="P537" i="1"/>
  <c r="A578" i="1"/>
  <c r="M555" i="1"/>
  <c r="N555" i="1"/>
  <c r="I537" i="1"/>
  <c r="N539" i="1"/>
  <c r="M539" i="1"/>
  <c r="A571" i="1"/>
  <c r="J537" i="1"/>
  <c r="N541" i="1"/>
  <c r="M541" i="1"/>
  <c r="K537" i="1"/>
  <c r="G541" i="1"/>
  <c r="G555" i="1"/>
  <c r="P552" i="1"/>
  <c r="H552" i="1"/>
  <c r="A568" i="1"/>
  <c r="O537" i="1"/>
  <c r="Q538" i="1"/>
  <c r="K552" i="1" l="1"/>
  <c r="G537" i="1"/>
  <c r="N570" i="1"/>
  <c r="M570" i="1"/>
  <c r="A583" i="1"/>
  <c r="G570" i="1"/>
  <c r="N537" i="1"/>
  <c r="M537" i="1"/>
  <c r="Q553" i="1"/>
  <c r="O552" i="1"/>
  <c r="Q552" i="1" s="1"/>
  <c r="A584" i="1"/>
  <c r="Q569" i="1"/>
  <c r="I552" i="1"/>
  <c r="Q571" i="1"/>
  <c r="A586" i="1"/>
  <c r="G554" i="1"/>
  <c r="C558" i="1"/>
  <c r="A573" i="1"/>
  <c r="F552" i="1"/>
  <c r="G552" i="1" s="1"/>
  <c r="G553" i="1"/>
  <c r="N556" i="1"/>
  <c r="M556" i="1"/>
  <c r="A593" i="1"/>
  <c r="N554" i="1"/>
  <c r="M554" i="1"/>
  <c r="A602" i="1"/>
  <c r="Q537" i="1"/>
  <c r="G556" i="1"/>
  <c r="W558" i="1"/>
  <c r="W559" i="1" s="1"/>
  <c r="W560" i="1" s="1"/>
  <c r="W561" i="1" s="1"/>
  <c r="W562" i="1" s="1"/>
  <c r="W563" i="1" s="1"/>
  <c r="W564" i="1" s="1"/>
  <c r="W565" i="1" s="1"/>
  <c r="W566" i="1" s="1"/>
  <c r="W567" i="1" s="1"/>
  <c r="W568" i="1" s="1"/>
  <c r="W569" i="1" s="1"/>
  <c r="W570" i="1" s="1"/>
  <c r="W571" i="1" s="1"/>
  <c r="W572" i="1" s="1"/>
  <c r="R558" i="1"/>
  <c r="J552" i="1"/>
  <c r="A590" i="1"/>
  <c r="F575" i="1"/>
  <c r="N553" i="1"/>
  <c r="L552" i="1"/>
  <c r="M553" i="1"/>
  <c r="Q556" i="1"/>
  <c r="Q585" i="1"/>
  <c r="A600" i="1"/>
  <c r="G585" i="1" l="1"/>
  <c r="W573" i="1"/>
  <c r="W574" i="1" s="1"/>
  <c r="W575" i="1" s="1"/>
  <c r="W576" i="1" s="1"/>
  <c r="W577" i="1" s="1"/>
  <c r="W578" i="1" s="1"/>
  <c r="W579" i="1" s="1"/>
  <c r="W580" i="1" s="1"/>
  <c r="W581" i="1" s="1"/>
  <c r="W582" i="1" s="1"/>
  <c r="W583" i="1" s="1"/>
  <c r="W584" i="1" s="1"/>
  <c r="W585" i="1" s="1"/>
  <c r="W586" i="1" s="1"/>
  <c r="W587" i="1" s="1"/>
  <c r="R573" i="1"/>
  <c r="C573" i="1"/>
  <c r="A588" i="1"/>
  <c r="G571" i="1"/>
  <c r="G569" i="1"/>
  <c r="H567" i="1"/>
  <c r="F590" i="1"/>
  <c r="A605" i="1"/>
  <c r="P567" i="1"/>
  <c r="I567" i="1"/>
  <c r="Q600" i="1"/>
  <c r="G600" i="1"/>
  <c r="A615" i="1"/>
  <c r="A608" i="1"/>
  <c r="Q586" i="1"/>
  <c r="A601" i="1"/>
  <c r="G586" i="1"/>
  <c r="A598" i="1"/>
  <c r="I582" i="1"/>
  <c r="J567" i="1"/>
  <c r="A599" i="1"/>
  <c r="Q584" i="1"/>
  <c r="F567" i="1"/>
  <c r="G567" i="1" s="1"/>
  <c r="G568" i="1"/>
  <c r="N569" i="1"/>
  <c r="M569" i="1"/>
  <c r="K567" i="1"/>
  <c r="N585" i="1"/>
  <c r="M585" i="1"/>
  <c r="N552" i="1"/>
  <c r="M552" i="1"/>
  <c r="A617" i="1"/>
  <c r="N571" i="1"/>
  <c r="M571" i="1"/>
  <c r="N568" i="1"/>
  <c r="M568" i="1"/>
  <c r="L567" i="1"/>
  <c r="Q568" i="1"/>
  <c r="O567" i="1"/>
  <c r="Q567" i="1" s="1"/>
  <c r="A632" i="1" l="1"/>
  <c r="F582" i="1"/>
  <c r="G583" i="1"/>
  <c r="A616" i="1"/>
  <c r="G601" i="1"/>
  <c r="Q601" i="1"/>
  <c r="Q599" i="1"/>
  <c r="G599" i="1"/>
  <c r="A614" i="1"/>
  <c r="N586" i="1"/>
  <c r="M586" i="1"/>
  <c r="A623" i="1"/>
  <c r="N584" i="1"/>
  <c r="M584" i="1"/>
  <c r="J582" i="1"/>
  <c r="Q615" i="1"/>
  <c r="A630" i="1"/>
  <c r="A603" i="1"/>
  <c r="C588" i="1"/>
  <c r="G584" i="1"/>
  <c r="K582" i="1"/>
  <c r="A613" i="1"/>
  <c r="K597" i="1"/>
  <c r="P597" i="1"/>
  <c r="H597" i="1"/>
  <c r="J597" i="1"/>
  <c r="H582" i="1"/>
  <c r="N583" i="1"/>
  <c r="L582" i="1"/>
  <c r="M583" i="1"/>
  <c r="N600" i="1"/>
  <c r="M600" i="1"/>
  <c r="F605" i="1"/>
  <c r="A620" i="1"/>
  <c r="N567" i="1"/>
  <c r="M567" i="1"/>
  <c r="Q583" i="1"/>
  <c r="O582" i="1"/>
  <c r="Q582" i="1" s="1"/>
  <c r="W588" i="1"/>
  <c r="W589" i="1" s="1"/>
  <c r="W590" i="1" s="1"/>
  <c r="W591" i="1" s="1"/>
  <c r="W592" i="1" s="1"/>
  <c r="W593" i="1" s="1"/>
  <c r="W594" i="1" s="1"/>
  <c r="W595" i="1" s="1"/>
  <c r="W596" i="1" s="1"/>
  <c r="W597" i="1" s="1"/>
  <c r="W598" i="1" s="1"/>
  <c r="W599" i="1" s="1"/>
  <c r="W600" i="1" s="1"/>
  <c r="W601" i="1" s="1"/>
  <c r="W602" i="1" s="1"/>
  <c r="P582" i="1"/>
  <c r="A629" i="1" l="1"/>
  <c r="Q614" i="1"/>
  <c r="G614" i="1"/>
  <c r="A635" i="1"/>
  <c r="F620" i="1"/>
  <c r="F597" i="1"/>
  <c r="G597" i="1" s="1"/>
  <c r="G598" i="1"/>
  <c r="R588" i="1"/>
  <c r="R603" i="1"/>
  <c r="I597" i="1"/>
  <c r="G615" i="1"/>
  <c r="A638" i="1"/>
  <c r="G582" i="1"/>
  <c r="O597" i="1"/>
  <c r="Q597" i="1" s="1"/>
  <c r="Q598" i="1"/>
  <c r="M582" i="1"/>
  <c r="N582" i="1"/>
  <c r="N615" i="1"/>
  <c r="M615" i="1"/>
  <c r="C603" i="1"/>
  <c r="A618" i="1"/>
  <c r="A628" i="1"/>
  <c r="A645" i="1"/>
  <c r="Q630" i="1"/>
  <c r="G630" i="1"/>
  <c r="N599" i="1"/>
  <c r="M599" i="1"/>
  <c r="A631" i="1"/>
  <c r="G616" i="1"/>
  <c r="Q616" i="1"/>
  <c r="N598" i="1"/>
  <c r="L597" i="1"/>
  <c r="M598" i="1"/>
  <c r="N601" i="1"/>
  <c r="M601" i="1"/>
  <c r="A647" i="1"/>
  <c r="G645" i="1" l="1"/>
  <c r="A660" i="1"/>
  <c r="Q645" i="1"/>
  <c r="K612" i="1"/>
  <c r="P612" i="1"/>
  <c r="W603" i="1"/>
  <c r="W604" i="1" s="1"/>
  <c r="W605" i="1" s="1"/>
  <c r="W606" i="1" s="1"/>
  <c r="W607" i="1" s="1"/>
  <c r="W608" i="1" s="1"/>
  <c r="W609" i="1" s="1"/>
  <c r="W610" i="1" s="1"/>
  <c r="W611" i="1" s="1"/>
  <c r="W612" i="1" s="1"/>
  <c r="W613" i="1" s="1"/>
  <c r="W614" i="1" s="1"/>
  <c r="W615" i="1" s="1"/>
  <c r="W616" i="1" s="1"/>
  <c r="W617" i="1" s="1"/>
  <c r="N613" i="1"/>
  <c r="L612" i="1"/>
  <c r="M613" i="1"/>
  <c r="A633" i="1"/>
  <c r="C618" i="1"/>
  <c r="N614" i="1"/>
  <c r="M614" i="1"/>
  <c r="A643" i="1"/>
  <c r="I612" i="1"/>
  <c r="G629" i="1"/>
  <c r="A644" i="1"/>
  <c r="Q629" i="1"/>
  <c r="N616" i="1"/>
  <c r="M616" i="1"/>
  <c r="A662" i="1"/>
  <c r="A646" i="1"/>
  <c r="Q631" i="1"/>
  <c r="J612" i="1"/>
  <c r="A653" i="1"/>
  <c r="F612" i="1"/>
  <c r="G612" i="1" s="1"/>
  <c r="G613" i="1"/>
  <c r="W618" i="1"/>
  <c r="W619" i="1" s="1"/>
  <c r="W620" i="1" s="1"/>
  <c r="W621" i="1" s="1"/>
  <c r="W622" i="1" s="1"/>
  <c r="W623" i="1" s="1"/>
  <c r="W624" i="1" s="1"/>
  <c r="W625" i="1" s="1"/>
  <c r="W626" i="1" s="1"/>
  <c r="W627" i="1" s="1"/>
  <c r="W628" i="1" s="1"/>
  <c r="W629" i="1" s="1"/>
  <c r="W630" i="1" s="1"/>
  <c r="W631" i="1" s="1"/>
  <c r="W632" i="1" s="1"/>
  <c r="O612" i="1"/>
  <c r="Q612" i="1" s="1"/>
  <c r="Q613" i="1"/>
  <c r="F635" i="1"/>
  <c r="A650" i="1"/>
  <c r="N597" i="1"/>
  <c r="M597" i="1"/>
  <c r="M630" i="1"/>
  <c r="N630" i="1"/>
  <c r="H612" i="1"/>
  <c r="N631" i="1" l="1"/>
  <c r="M631" i="1"/>
  <c r="K627" i="1"/>
  <c r="R618" i="1"/>
  <c r="G631" i="1"/>
  <c r="N628" i="1"/>
  <c r="M628" i="1"/>
  <c r="L627" i="1"/>
  <c r="C633" i="1"/>
  <c r="A648" i="1"/>
  <c r="A658" i="1"/>
  <c r="A677" i="1"/>
  <c r="N629" i="1"/>
  <c r="M629" i="1"/>
  <c r="F627" i="1"/>
  <c r="G627" i="1" s="1"/>
  <c r="G628" i="1"/>
  <c r="N612" i="1"/>
  <c r="M612" i="1"/>
  <c r="H627" i="1"/>
  <c r="O627" i="1"/>
  <c r="Q627" i="1" s="1"/>
  <c r="Q628" i="1"/>
  <c r="P627" i="1"/>
  <c r="W633" i="1"/>
  <c r="W634" i="1" s="1"/>
  <c r="W635" i="1" s="1"/>
  <c r="W636" i="1" s="1"/>
  <c r="W637" i="1" s="1"/>
  <c r="W638" i="1" s="1"/>
  <c r="W639" i="1" s="1"/>
  <c r="W640" i="1" s="1"/>
  <c r="W641" i="1" s="1"/>
  <c r="W642" i="1" s="1"/>
  <c r="W643" i="1" s="1"/>
  <c r="W644" i="1" s="1"/>
  <c r="W645" i="1" s="1"/>
  <c r="W646" i="1" s="1"/>
  <c r="W647" i="1" s="1"/>
  <c r="R633" i="1"/>
  <c r="A659" i="1"/>
  <c r="Q644" i="1"/>
  <c r="A668" i="1"/>
  <c r="I627" i="1"/>
  <c r="Q660" i="1"/>
  <c r="A675" i="1"/>
  <c r="A665" i="1"/>
  <c r="F650" i="1"/>
  <c r="Q646" i="1"/>
  <c r="A661" i="1"/>
  <c r="J627" i="1"/>
  <c r="N645" i="1"/>
  <c r="M645" i="1"/>
  <c r="G660" i="1" l="1"/>
  <c r="G644" i="1"/>
  <c r="N644" i="1"/>
  <c r="M644" i="1"/>
  <c r="F642" i="1"/>
  <c r="G643" i="1"/>
  <c r="N627" i="1"/>
  <c r="M627" i="1"/>
  <c r="Q643" i="1"/>
  <c r="O642" i="1"/>
  <c r="Q642" i="1" s="1"/>
  <c r="F665" i="1"/>
  <c r="A680" i="1"/>
  <c r="H642" i="1"/>
  <c r="P642" i="1"/>
  <c r="W648" i="1"/>
  <c r="W649" i="1" s="1"/>
  <c r="W650" i="1" s="1"/>
  <c r="W651" i="1" s="1"/>
  <c r="W652" i="1" s="1"/>
  <c r="W653" i="1" s="1"/>
  <c r="W654" i="1" s="1"/>
  <c r="W655" i="1" s="1"/>
  <c r="W656" i="1" s="1"/>
  <c r="W657" i="1" s="1"/>
  <c r="W658" i="1" s="1"/>
  <c r="W659" i="1" s="1"/>
  <c r="W660" i="1" s="1"/>
  <c r="W661" i="1" s="1"/>
  <c r="W662" i="1" s="1"/>
  <c r="R648" i="1"/>
  <c r="N646" i="1"/>
  <c r="M646" i="1"/>
  <c r="A692" i="1"/>
  <c r="I642" i="1"/>
  <c r="Q661" i="1"/>
  <c r="A676" i="1"/>
  <c r="G646" i="1"/>
  <c r="K642" i="1"/>
  <c r="J642" i="1"/>
  <c r="Q675" i="1"/>
  <c r="A690" i="1"/>
  <c r="N643" i="1"/>
  <c r="L642" i="1"/>
  <c r="M643" i="1"/>
  <c r="C648" i="1"/>
  <c r="A663" i="1"/>
  <c r="N660" i="1"/>
  <c r="M660" i="1"/>
  <c r="A683" i="1"/>
  <c r="A674" i="1"/>
  <c r="Q659" i="1"/>
  <c r="A673" i="1"/>
  <c r="K657" i="1"/>
  <c r="J657" i="1"/>
  <c r="I657" i="1"/>
  <c r="H657" i="1"/>
  <c r="F657" i="1" l="1"/>
  <c r="G658" i="1"/>
  <c r="N659" i="1"/>
  <c r="M659" i="1"/>
  <c r="A698" i="1"/>
  <c r="A705" i="1"/>
  <c r="Q690" i="1"/>
  <c r="G690" i="1"/>
  <c r="N675" i="1"/>
  <c r="M675" i="1"/>
  <c r="A688" i="1"/>
  <c r="J672" i="1"/>
  <c r="Q674" i="1"/>
  <c r="G674" i="1"/>
  <c r="A689" i="1"/>
  <c r="A678" i="1"/>
  <c r="C663" i="1"/>
  <c r="G675" i="1"/>
  <c r="A707" i="1"/>
  <c r="G642" i="1"/>
  <c r="F680" i="1"/>
  <c r="A695" i="1"/>
  <c r="G659" i="1"/>
  <c r="A691" i="1"/>
  <c r="Q676" i="1"/>
  <c r="W663" i="1"/>
  <c r="W664" i="1" s="1"/>
  <c r="W665" i="1" s="1"/>
  <c r="W666" i="1" s="1"/>
  <c r="W667" i="1" s="1"/>
  <c r="W668" i="1" s="1"/>
  <c r="W669" i="1" s="1"/>
  <c r="W670" i="1" s="1"/>
  <c r="W671" i="1" s="1"/>
  <c r="W672" i="1" s="1"/>
  <c r="W673" i="1" s="1"/>
  <c r="W674" i="1" s="1"/>
  <c r="W675" i="1" s="1"/>
  <c r="W676" i="1" s="1"/>
  <c r="W677" i="1" s="1"/>
  <c r="R663" i="1"/>
  <c r="N658" i="1"/>
  <c r="M658" i="1"/>
  <c r="L657" i="1"/>
  <c r="N661" i="1"/>
  <c r="M661" i="1"/>
  <c r="Q658" i="1"/>
  <c r="O657" i="1"/>
  <c r="N642" i="1"/>
  <c r="M642" i="1"/>
  <c r="P657" i="1"/>
  <c r="G661" i="1"/>
  <c r="N674" i="1" l="1"/>
  <c r="M674" i="1"/>
  <c r="I672" i="1"/>
  <c r="N690" i="1"/>
  <c r="M690" i="1"/>
  <c r="K672" i="1"/>
  <c r="A713" i="1"/>
  <c r="Q657" i="1"/>
  <c r="C678" i="1"/>
  <c r="A693" i="1"/>
  <c r="A703" i="1"/>
  <c r="N673" i="1"/>
  <c r="L672" i="1"/>
  <c r="M673" i="1"/>
  <c r="G676" i="1"/>
  <c r="N676" i="1"/>
  <c r="M676" i="1"/>
  <c r="A722" i="1"/>
  <c r="H672" i="1"/>
  <c r="G673" i="1"/>
  <c r="F672" i="1"/>
  <c r="W678" i="1"/>
  <c r="W679" i="1" s="1"/>
  <c r="W680" i="1" s="1"/>
  <c r="W681" i="1" s="1"/>
  <c r="W682" i="1" s="1"/>
  <c r="W683" i="1" s="1"/>
  <c r="W684" i="1" s="1"/>
  <c r="W685" i="1" s="1"/>
  <c r="W686" i="1" s="1"/>
  <c r="W687" i="1" s="1"/>
  <c r="W688" i="1" s="1"/>
  <c r="W689" i="1" s="1"/>
  <c r="W690" i="1" s="1"/>
  <c r="W691" i="1" s="1"/>
  <c r="W692" i="1" s="1"/>
  <c r="R678" i="1"/>
  <c r="G691" i="1"/>
  <c r="A706" i="1"/>
  <c r="Q691" i="1"/>
  <c r="Q673" i="1"/>
  <c r="O672" i="1"/>
  <c r="N657" i="1"/>
  <c r="M657" i="1"/>
  <c r="F695" i="1"/>
  <c r="A710" i="1"/>
  <c r="F710" i="1" s="1"/>
  <c r="Q689" i="1"/>
  <c r="G689" i="1"/>
  <c r="A704" i="1"/>
  <c r="P672" i="1"/>
  <c r="G705" i="1"/>
  <c r="A720" i="1"/>
  <c r="Q705" i="1"/>
  <c r="G657" i="1"/>
  <c r="N689" i="1" l="1"/>
  <c r="M689" i="1"/>
  <c r="F687" i="1"/>
  <c r="G688" i="1"/>
  <c r="O687" i="1"/>
  <c r="Q688" i="1"/>
  <c r="N691" i="1"/>
  <c r="M691" i="1"/>
  <c r="A719" i="1"/>
  <c r="Q704" i="1"/>
  <c r="G704" i="1"/>
  <c r="R708" i="1"/>
  <c r="W708" i="1"/>
  <c r="W709" i="1" s="1"/>
  <c r="W710" i="1" s="1"/>
  <c r="W711" i="1" s="1"/>
  <c r="W712" i="1" s="1"/>
  <c r="W713" i="1" s="1"/>
  <c r="W714" i="1" s="1"/>
  <c r="W715" i="1" s="1"/>
  <c r="W716" i="1" s="1"/>
  <c r="W717" i="1" s="1"/>
  <c r="W718" i="1" s="1"/>
  <c r="W719" i="1" s="1"/>
  <c r="W720" i="1" s="1"/>
  <c r="W721" i="1" s="1"/>
  <c r="W722" i="1" s="1"/>
  <c r="N672" i="1"/>
  <c r="M672" i="1"/>
  <c r="R693" i="1"/>
  <c r="H687" i="1"/>
  <c r="G672" i="1"/>
  <c r="I687" i="1"/>
  <c r="P687" i="1"/>
  <c r="J687" i="1"/>
  <c r="C693" i="1"/>
  <c r="A708" i="1"/>
  <c r="C708" i="1" s="1"/>
  <c r="N705" i="1"/>
  <c r="M705" i="1"/>
  <c r="Q672" i="1"/>
  <c r="Q706" i="1"/>
  <c r="G706" i="1"/>
  <c r="A721" i="1"/>
  <c r="K687" i="1"/>
  <c r="Q720" i="1"/>
  <c r="G720" i="1"/>
  <c r="J702" i="1"/>
  <c r="I702" i="1"/>
  <c r="P702" i="1"/>
  <c r="H702" i="1"/>
  <c r="K702" i="1"/>
  <c r="A718" i="1"/>
  <c r="N688" i="1"/>
  <c r="L687" i="1"/>
  <c r="M688" i="1"/>
  <c r="W693" i="1" l="1"/>
  <c r="W694" i="1" s="1"/>
  <c r="W695" i="1" s="1"/>
  <c r="W696" i="1" s="1"/>
  <c r="W697" i="1" s="1"/>
  <c r="W698" i="1" s="1"/>
  <c r="W699" i="1" s="1"/>
  <c r="W700" i="1" s="1"/>
  <c r="W701" i="1" s="1"/>
  <c r="W702" i="1" s="1"/>
  <c r="W703" i="1" s="1"/>
  <c r="W704" i="1" s="1"/>
  <c r="W705" i="1" s="1"/>
  <c r="W706" i="1" s="1"/>
  <c r="W707" i="1" s="1"/>
  <c r="N687" i="1"/>
  <c r="M687" i="1"/>
  <c r="Q687" i="1"/>
  <c r="N703" i="1"/>
  <c r="L702" i="1"/>
  <c r="M703" i="1"/>
  <c r="N706" i="1"/>
  <c r="M706" i="1"/>
  <c r="F702" i="1"/>
  <c r="G702" i="1" s="1"/>
  <c r="G703" i="1"/>
  <c r="G687" i="1"/>
  <c r="Q703" i="1"/>
  <c r="O702" i="1"/>
  <c r="Q702" i="1" s="1"/>
  <c r="N720" i="1"/>
  <c r="M720" i="1"/>
  <c r="G719" i="1"/>
  <c r="Q719" i="1"/>
  <c r="Q721" i="1"/>
  <c r="N704" i="1"/>
  <c r="M704" i="1"/>
  <c r="N719" i="1" l="1"/>
  <c r="M719" i="1"/>
  <c r="P717" i="1"/>
  <c r="N721" i="1"/>
  <c r="M721" i="1"/>
  <c r="I717" i="1"/>
  <c r="G721" i="1"/>
  <c r="N702" i="1"/>
  <c r="M702" i="1"/>
  <c r="J717" i="1"/>
  <c r="K717" i="1"/>
  <c r="L717" i="1"/>
  <c r="N718" i="1"/>
  <c r="M718" i="1"/>
  <c r="F717" i="1"/>
  <c r="G718" i="1"/>
  <c r="Q718" i="1"/>
  <c r="O717" i="1"/>
  <c r="H717" i="1"/>
  <c r="Q717" i="1" l="1"/>
  <c r="G717" i="1"/>
  <c r="N717" i="1"/>
  <c r="M717" i="1"/>
</calcChain>
</file>

<file path=xl/sharedStrings.xml><?xml version="1.0" encoding="utf-8"?>
<sst xmlns="http://schemas.openxmlformats.org/spreadsheetml/2006/main" count="1491" uniqueCount="81">
  <si>
    <t>都道府県別の病床機能報告上の病床数及び地域医療構想における将来の病床数の必要量等（2022病床機能報告等）</t>
    <rPh sb="0" eb="4">
      <t>トドウフケン</t>
    </rPh>
    <rPh sb="4" eb="5">
      <t>ベツ</t>
    </rPh>
    <rPh sb="6" eb="8">
      <t>ビョウショウ</t>
    </rPh>
    <rPh sb="8" eb="10">
      <t>キノウ</t>
    </rPh>
    <rPh sb="10" eb="12">
      <t>ホウコク</t>
    </rPh>
    <rPh sb="12" eb="13">
      <t>ジョウ</t>
    </rPh>
    <rPh sb="14" eb="17">
      <t>ビョウショウスウ</t>
    </rPh>
    <rPh sb="17" eb="18">
      <t>オヨ</t>
    </rPh>
    <rPh sb="19" eb="21">
      <t>チイキ</t>
    </rPh>
    <rPh sb="21" eb="23">
      <t>イリョウ</t>
    </rPh>
    <rPh sb="23" eb="25">
      <t>コウソウ</t>
    </rPh>
    <rPh sb="29" eb="31">
      <t>ショウライ</t>
    </rPh>
    <rPh sb="32" eb="35">
      <t>ビョウショウスウ</t>
    </rPh>
    <rPh sb="36" eb="38">
      <t>ヒツヨウ</t>
    </rPh>
    <rPh sb="38" eb="39">
      <t>リョウ</t>
    </rPh>
    <rPh sb="39" eb="40">
      <t>トウ</t>
    </rPh>
    <phoneticPr fontId="1"/>
  </si>
  <si>
    <t>別添４</t>
    <rPh sb="0" eb="2">
      <t>ベッテン</t>
    </rPh>
    <phoneticPr fontId="4"/>
  </si>
  <si>
    <t>※厚生労働省ホームページにおいて公表している病床機能報告の報告結果等を用いて集計。
　一方で、都道府県において、必要に応じて、これらの報告結果等の更新等を行っている場合もあり、各数値は、都道府県の保有データと一致しない場合があることに留意。
※病床機能報告の集計結果と将来の病床数の必要量は計算方法が異なることから、単純に比較するのではなく、詳細な分析や検討を行った上で地域医療構想調整会議で協議を行うことが重要。
※年度ごとに報告率が異なることに留意が必要。</t>
    <rPh sb="117" eb="119">
      <t>リュウイ</t>
    </rPh>
    <phoneticPr fontId="1"/>
  </si>
  <si>
    <t>○基礎情報</t>
    <rPh sb="1" eb="3">
      <t>キソ</t>
    </rPh>
    <rPh sb="3" eb="5">
      <t>ジョウホウ</t>
    </rPh>
    <phoneticPr fontId="4"/>
  </si>
  <si>
    <t>都道府県</t>
    <rPh sb="0" eb="4">
      <t>トドウフケン</t>
    </rPh>
    <phoneticPr fontId="4"/>
  </si>
  <si>
    <t>全国</t>
    <rPh sb="0" eb="2">
      <t>ゼンコク</t>
    </rPh>
    <phoneticPr fontId="4"/>
  </si>
  <si>
    <t>2020国勢調査人口</t>
    <rPh sb="4" eb="6">
      <t>コクセイ</t>
    </rPh>
    <rPh sb="6" eb="8">
      <t>チョウサ</t>
    </rPh>
    <rPh sb="8" eb="10">
      <t>ジンコウ</t>
    </rPh>
    <phoneticPr fontId="4"/>
  </si>
  <si>
    <t>2020面積</t>
    <rPh sb="4" eb="6">
      <t>メンセキ</t>
    </rPh>
    <phoneticPr fontId="4"/>
  </si>
  <si>
    <t>○病床数の状況</t>
    <rPh sb="1" eb="4">
      <t>ビョウショウスウ</t>
    </rPh>
    <rPh sb="5" eb="7">
      <t>ジョウキョウ</t>
    </rPh>
    <phoneticPr fontId="4"/>
  </si>
  <si>
    <t>2015年</t>
    <rPh sb="4" eb="5">
      <t>ネン</t>
    </rPh>
    <phoneticPr fontId="4"/>
  </si>
  <si>
    <t>2018年</t>
    <rPh sb="4" eb="5">
      <t>ネン</t>
    </rPh>
    <phoneticPr fontId="4"/>
  </si>
  <si>
    <t>2019年</t>
    <rPh sb="4" eb="5">
      <t>ネン</t>
    </rPh>
    <phoneticPr fontId="4"/>
  </si>
  <si>
    <t>2020年</t>
    <rPh sb="4" eb="5">
      <t>ネン</t>
    </rPh>
    <phoneticPr fontId="4"/>
  </si>
  <si>
    <t>2021年</t>
    <rPh sb="4" eb="5">
      <t>ネン</t>
    </rPh>
    <phoneticPr fontId="4"/>
  </si>
  <si>
    <t>2022年</t>
    <phoneticPr fontId="4"/>
  </si>
  <si>
    <t>2025年</t>
    <rPh sb="4" eb="5">
      <t>ネン</t>
    </rPh>
    <phoneticPr fontId="4"/>
  </si>
  <si>
    <t>2015
実績</t>
    <rPh sb="5" eb="7">
      <t>ジッセキ</t>
    </rPh>
    <phoneticPr fontId="4"/>
  </si>
  <si>
    <t>2025年必要数に対する比</t>
    <rPh sb="4" eb="5">
      <t>ネン</t>
    </rPh>
    <rPh sb="5" eb="8">
      <t>ヒツヨウスウ</t>
    </rPh>
    <rPh sb="9" eb="10">
      <t>タイ</t>
    </rPh>
    <rPh sb="12" eb="13">
      <t>ヒ</t>
    </rPh>
    <phoneticPr fontId="4"/>
  </si>
  <si>
    <t>2018
実績</t>
    <rPh sb="5" eb="7">
      <t>ジッセキ</t>
    </rPh>
    <phoneticPr fontId="4"/>
  </si>
  <si>
    <t>2019
実績</t>
    <rPh sb="5" eb="7">
      <t>ジッセキ</t>
    </rPh>
    <phoneticPr fontId="4"/>
  </si>
  <si>
    <t>2020
実績</t>
    <rPh sb="5" eb="7">
      <t>ジッセキ</t>
    </rPh>
    <phoneticPr fontId="4"/>
  </si>
  <si>
    <t>2021
実績</t>
    <rPh sb="5" eb="7">
      <t>ジッセキ</t>
    </rPh>
    <phoneticPr fontId="4"/>
  </si>
  <si>
    <t>2022
実績</t>
    <phoneticPr fontId="4"/>
  </si>
  <si>
    <t>2015年に対する比</t>
    <rPh sb="4" eb="5">
      <t>ネン</t>
    </rPh>
    <rPh sb="6" eb="7">
      <t>タイ</t>
    </rPh>
    <rPh sb="9" eb="10">
      <t>ヒ</t>
    </rPh>
    <phoneticPr fontId="4"/>
  </si>
  <si>
    <t>2015年との差</t>
    <rPh sb="4" eb="5">
      <t>ネン</t>
    </rPh>
    <rPh sb="7" eb="8">
      <t>サ</t>
    </rPh>
    <phoneticPr fontId="4"/>
  </si>
  <si>
    <t>2025
見込量</t>
    <phoneticPr fontId="4"/>
  </si>
  <si>
    <t>2025
必要数</t>
    <phoneticPr fontId="4"/>
  </si>
  <si>
    <t>見込み／必要数</t>
    <rPh sb="0" eb="2">
      <t>ミコ</t>
    </rPh>
    <rPh sb="4" eb="6">
      <t>ヒツヨウ</t>
    </rPh>
    <rPh sb="6" eb="7">
      <t>スウ</t>
    </rPh>
    <phoneticPr fontId="4"/>
  </si>
  <si>
    <t>合計</t>
  </si>
  <si>
    <t>高度急性期</t>
    <rPh sb="0" eb="2">
      <t>コウド</t>
    </rPh>
    <rPh sb="2" eb="5">
      <t>キュウセイキ</t>
    </rPh>
    <phoneticPr fontId="4"/>
  </si>
  <si>
    <t>急性期</t>
    <rPh sb="0" eb="3">
      <t>キュウセイキ</t>
    </rPh>
    <phoneticPr fontId="4"/>
  </si>
  <si>
    <t>回復期</t>
    <rPh sb="0" eb="3">
      <t>カイフクキ</t>
    </rPh>
    <phoneticPr fontId="4"/>
  </si>
  <si>
    <t>慢性期</t>
    <rPh sb="0" eb="3">
      <t>マンセイキ</t>
    </rPh>
    <phoneticPr fontId="4"/>
  </si>
  <si>
    <t>（報告率）</t>
    <rPh sb="1" eb="3">
      <t>ホウコク</t>
    </rPh>
    <rPh sb="3" eb="4">
      <t>リツ</t>
    </rPh>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</si>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</sst>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quot;万人&quot;"/>
    <numFmt numFmtId="177" formatCode="#,##0&quot;k㎡&quot;"/>
    <numFmt numFmtId="178" formatCode="\(\+0.0%\);\(\▲0.0%\);\-"/>
    <numFmt numFmtId="179" formatCode="#,##0;[Red]\-#,##0;"/>
    <numFmt numFmtId="180" formatCode="\+#,##0;\▲#,##0;\-"/>
    <numFmt numFmtId="181" formatCode="0.0%"/>
    <numFmt numFmtId="182" formatCode="\+0;\▲0;\-"/>
  </numFmts>
  <fonts count="8" x14ac:knownFonts="1">
    <font>
      <sz val="11"/>
      <color theme="1"/>
      <name val="ＭＳ Ｐゴシック"/>
      <family val="3"/>
      <charset val="128"/>
    </font>
    <font>
      <sz val="11"/>
      <color theme="1"/>
      <name val="ＭＳ ゴシック"/>
      <family val="2"/>
      <charset val="128"/>
    </font>
    <font>
      <sz val="11"/>
      <color theme="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top style="medium">
        <color indexed="64"/>
      </top>
      <bottom/>
      <diagonal/>
    </border>
    <border>
      <left style="double">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
      <left style="thin">
        <color indexed="64"/>
      </left>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medium">
        <color indexed="64"/>
      </right>
      <top/>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right/>
      <top style="thin">
        <color indexed="64"/>
      </top>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05">
    <xf numFmtId="0" fontId="0" fillId="0" borderId="0" xfId="0"/>
    <xf numFmtId="0" fontId="3"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6" fillId="0" borderId="2" xfId="0" applyFont="1" applyBorder="1" applyAlignment="1">
      <alignment vertical="center" wrapText="1"/>
    </xf>
    <xf numFmtId="0" fontId="6" fillId="0" borderId="2" xfId="0" applyFont="1" applyBorder="1" applyAlignment="1">
      <alignment vertical="center"/>
    </xf>
    <xf numFmtId="0" fontId="3" fillId="2" borderId="0" xfId="0" applyFont="1" applyFill="1" applyAlignment="1">
      <alignment vertical="center"/>
    </xf>
    <xf numFmtId="0" fontId="3" fillId="0" borderId="0" xfId="0" applyFont="1" applyAlignment="1">
      <alignment vertical="center" shrinkToFit="1"/>
    </xf>
    <xf numFmtId="0" fontId="3" fillId="3" borderId="3" xfId="0" applyFont="1" applyFill="1" applyBorder="1" applyAlignment="1">
      <alignment vertical="center"/>
    </xf>
    <xf numFmtId="0" fontId="3" fillId="3" borderId="4" xfId="0" applyFont="1" applyFill="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shrinkToFit="1"/>
    </xf>
    <xf numFmtId="0" fontId="3" fillId="3" borderId="8" xfId="0" applyFont="1" applyFill="1" applyBorder="1" applyAlignment="1">
      <alignment vertical="center"/>
    </xf>
    <xf numFmtId="0" fontId="3" fillId="3" borderId="9" xfId="0" applyFont="1" applyFill="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3" borderId="13" xfId="0" applyFont="1" applyFill="1" applyBorder="1" applyAlignment="1">
      <alignment vertical="center" shrinkToFit="1"/>
    </xf>
    <xf numFmtId="0" fontId="3" fillId="3" borderId="14" xfId="0" applyFont="1" applyFill="1" applyBorder="1" applyAlignment="1">
      <alignment vertical="center" shrinkToFit="1"/>
    </xf>
    <xf numFmtId="176" fontId="3" fillId="0" borderId="10" xfId="1" applyNumberFormat="1" applyFont="1" applyFill="1" applyBorder="1" applyAlignment="1" applyProtection="1">
      <alignment horizontal="center" vertical="center"/>
    </xf>
    <xf numFmtId="176" fontId="3" fillId="0" borderId="11" xfId="1" applyNumberFormat="1" applyFont="1" applyFill="1" applyBorder="1" applyAlignment="1" applyProtection="1">
      <alignment horizontal="center" vertical="center"/>
    </xf>
    <xf numFmtId="176" fontId="3" fillId="0" borderId="12" xfId="1" applyNumberFormat="1" applyFont="1" applyFill="1" applyBorder="1" applyAlignment="1" applyProtection="1">
      <alignment horizontal="center" vertical="center"/>
    </xf>
    <xf numFmtId="176" fontId="3" fillId="0" borderId="0" xfId="1" applyNumberFormat="1" applyFont="1" applyFill="1" applyBorder="1" applyAlignment="1" applyProtection="1">
      <alignment horizontal="center" vertical="center"/>
    </xf>
    <xf numFmtId="176" fontId="3" fillId="0" borderId="0" xfId="1" applyNumberFormat="1" applyFont="1" applyFill="1" applyBorder="1" applyAlignment="1" applyProtection="1">
      <alignment vertical="center"/>
    </xf>
    <xf numFmtId="0" fontId="3" fillId="3" borderId="15" xfId="0" applyFont="1" applyFill="1" applyBorder="1" applyAlignment="1">
      <alignment vertical="center" shrinkToFit="1"/>
    </xf>
    <xf numFmtId="0" fontId="3" fillId="3" borderId="16" xfId="0" applyFont="1" applyFill="1" applyBorder="1" applyAlignment="1">
      <alignment vertical="center" shrinkToFit="1"/>
    </xf>
    <xf numFmtId="177" fontId="3" fillId="0" borderId="17" xfId="1" applyNumberFormat="1" applyFont="1" applyFill="1" applyBorder="1" applyAlignment="1" applyProtection="1">
      <alignment horizontal="center" vertical="center"/>
    </xf>
    <xf numFmtId="177" fontId="3" fillId="0" borderId="18" xfId="1" applyNumberFormat="1" applyFont="1" applyFill="1" applyBorder="1" applyAlignment="1" applyProtection="1">
      <alignment horizontal="center" vertical="center"/>
    </xf>
    <xf numFmtId="177" fontId="3" fillId="0" borderId="19"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horizontal="center" vertical="center"/>
    </xf>
    <xf numFmtId="177" fontId="3" fillId="0" borderId="0" xfId="1" applyNumberFormat="1" applyFont="1" applyFill="1" applyBorder="1" applyAlignment="1" applyProtection="1">
      <alignment vertical="center"/>
    </xf>
    <xf numFmtId="178" fontId="3" fillId="0" borderId="0" xfId="2" applyNumberFormat="1" applyFont="1" applyFill="1" applyBorder="1" applyAlignment="1" applyProtection="1">
      <alignment vertical="center"/>
    </xf>
    <xf numFmtId="0" fontId="3" fillId="3" borderId="3" xfId="0" applyFont="1" applyFill="1" applyBorder="1" applyAlignment="1">
      <alignment vertical="center"/>
    </xf>
    <xf numFmtId="0" fontId="3" fillId="3" borderId="20" xfId="0" applyFont="1" applyFill="1" applyBorder="1" applyAlignment="1">
      <alignment vertical="center"/>
    </xf>
    <xf numFmtId="0" fontId="5" fillId="3" borderId="2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2" xfId="0" applyFont="1" applyFill="1" applyBorder="1" applyAlignment="1">
      <alignment horizontal="center" vertical="center" shrinkToFit="1"/>
    </xf>
    <xf numFmtId="0" fontId="5" fillId="3" borderId="23" xfId="0" applyFont="1" applyFill="1" applyBorder="1" applyAlignment="1">
      <alignment horizontal="center" vertical="center"/>
    </xf>
    <xf numFmtId="0" fontId="5" fillId="3" borderId="7" xfId="0" applyFont="1" applyFill="1" applyBorder="1" applyAlignment="1">
      <alignment horizontal="center" vertical="center"/>
    </xf>
    <xf numFmtId="0" fontId="3" fillId="3" borderId="24" xfId="0" applyFont="1" applyFill="1" applyBorder="1" applyAlignment="1">
      <alignment vertical="center"/>
    </xf>
    <xf numFmtId="0" fontId="3" fillId="3" borderId="25" xfId="0" applyFont="1" applyFill="1" applyBorder="1" applyAlignment="1">
      <alignment vertical="center"/>
    </xf>
    <xf numFmtId="0" fontId="5"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3" fillId="3" borderId="32" xfId="0" applyFont="1" applyFill="1" applyBorder="1" applyAlignment="1">
      <alignment vertical="center"/>
    </xf>
    <xf numFmtId="0" fontId="3" fillId="3" borderId="33" xfId="0" applyFont="1" applyFill="1" applyBorder="1" applyAlignment="1">
      <alignment vertical="center"/>
    </xf>
    <xf numFmtId="179" fontId="3" fillId="0" borderId="34" xfId="1" applyNumberFormat="1" applyFont="1" applyFill="1" applyBorder="1" applyAlignment="1" applyProtection="1">
      <alignment horizontal="right" vertical="center" shrinkToFit="1"/>
    </xf>
    <xf numFmtId="9" fontId="3" fillId="0" borderId="35" xfId="2" applyFont="1" applyFill="1" applyBorder="1" applyAlignment="1" applyProtection="1">
      <alignment horizontal="right" vertical="center" shrinkToFit="1"/>
    </xf>
    <xf numFmtId="38" fontId="3" fillId="0" borderId="36" xfId="1" applyFont="1" applyFill="1" applyBorder="1" applyAlignment="1" applyProtection="1">
      <alignment horizontal="right" vertical="center" shrinkToFit="1"/>
    </xf>
    <xf numFmtId="179" fontId="3" fillId="0" borderId="37" xfId="1" applyNumberFormat="1" applyFont="1" applyFill="1" applyBorder="1" applyAlignment="1" applyProtection="1">
      <alignment horizontal="right" vertical="center" shrinkToFit="1"/>
    </xf>
    <xf numFmtId="9" fontId="3" fillId="0" borderId="38" xfId="2" applyFont="1" applyFill="1" applyBorder="1" applyAlignment="1" applyProtection="1">
      <alignment horizontal="right" vertical="center" shrinkToFit="1"/>
    </xf>
    <xf numFmtId="180" fontId="3" fillId="0" borderId="39" xfId="1" applyNumberFormat="1" applyFont="1" applyFill="1" applyBorder="1" applyAlignment="1" applyProtection="1">
      <alignment horizontal="right" vertical="center" shrinkToFit="1"/>
    </xf>
    <xf numFmtId="179" fontId="3" fillId="0" borderId="38" xfId="1" applyNumberFormat="1" applyFont="1" applyFill="1" applyBorder="1" applyAlignment="1" applyProtection="1">
      <alignment horizontal="right" vertical="center" shrinkToFit="1"/>
    </xf>
    <xf numFmtId="9" fontId="3" fillId="0" borderId="40" xfId="2" applyFont="1" applyFill="1" applyBorder="1" applyAlignment="1" applyProtection="1">
      <alignment horizontal="right" vertical="center" shrinkToFit="1"/>
    </xf>
    <xf numFmtId="0" fontId="3" fillId="3" borderId="41" xfId="0" applyFont="1" applyFill="1" applyBorder="1" applyAlignment="1">
      <alignment horizontal="left" vertical="center" indent="1"/>
    </xf>
    <xf numFmtId="0" fontId="3" fillId="3" borderId="42" xfId="0" applyFont="1" applyFill="1" applyBorder="1" applyAlignment="1">
      <alignment horizontal="left" vertical="center"/>
    </xf>
    <xf numFmtId="179" fontId="3" fillId="0" borderId="43" xfId="1" applyNumberFormat="1" applyFont="1" applyFill="1" applyBorder="1" applyAlignment="1" applyProtection="1">
      <alignment horizontal="right" vertical="center" shrinkToFit="1"/>
    </xf>
    <xf numFmtId="9" fontId="3" fillId="0" borderId="44" xfId="2" applyFont="1" applyFill="1" applyBorder="1" applyAlignment="1" applyProtection="1">
      <alignment horizontal="right" vertical="center" shrinkToFit="1"/>
    </xf>
    <xf numFmtId="38" fontId="3" fillId="0" borderId="42" xfId="1" applyFont="1" applyFill="1" applyBorder="1" applyAlignment="1" applyProtection="1">
      <alignment horizontal="right" vertical="center" shrinkToFit="1"/>
    </xf>
    <xf numFmtId="179" fontId="3" fillId="0" borderId="45" xfId="1" applyNumberFormat="1" applyFont="1" applyFill="1" applyBorder="1" applyAlignment="1" applyProtection="1">
      <alignment horizontal="right" vertical="center" shrinkToFit="1"/>
    </xf>
    <xf numFmtId="9" fontId="3" fillId="0" borderId="46" xfId="2" applyFont="1" applyFill="1" applyBorder="1" applyAlignment="1" applyProtection="1">
      <alignment horizontal="right" vertical="center" shrinkToFit="1"/>
    </xf>
    <xf numFmtId="180" fontId="3" fillId="0" borderId="47" xfId="1" applyNumberFormat="1" applyFont="1" applyFill="1" applyBorder="1" applyAlignment="1" applyProtection="1">
      <alignment horizontal="right" vertical="center" shrinkToFit="1"/>
    </xf>
    <xf numFmtId="179" fontId="3" fillId="0" borderId="46" xfId="1" applyNumberFormat="1" applyFont="1" applyFill="1" applyBorder="1" applyAlignment="1" applyProtection="1">
      <alignment horizontal="right" vertical="center" shrinkToFit="1"/>
    </xf>
    <xf numFmtId="9" fontId="3" fillId="0" borderId="48" xfId="2" applyFont="1" applyFill="1" applyBorder="1" applyAlignment="1" applyProtection="1">
      <alignment horizontal="right" vertical="center" shrinkToFit="1"/>
    </xf>
    <xf numFmtId="0" fontId="3" fillId="3" borderId="49" xfId="0" applyFont="1" applyFill="1" applyBorder="1" applyAlignment="1">
      <alignment horizontal="left" vertical="center"/>
    </xf>
    <xf numFmtId="179" fontId="3" fillId="0" borderId="50" xfId="1" applyNumberFormat="1" applyFont="1" applyFill="1" applyBorder="1" applyAlignment="1" applyProtection="1">
      <alignment horizontal="right" vertical="center" shrinkToFit="1"/>
    </xf>
    <xf numFmtId="9" fontId="3" fillId="0" borderId="51" xfId="2" applyFont="1" applyFill="1" applyBorder="1" applyAlignment="1" applyProtection="1">
      <alignment horizontal="right" vertical="center" shrinkToFit="1"/>
    </xf>
    <xf numFmtId="38" fontId="3" fillId="0" borderId="49" xfId="1" applyFont="1" applyFill="1" applyBorder="1" applyAlignment="1" applyProtection="1">
      <alignment horizontal="right" vertical="center" shrinkToFit="1"/>
    </xf>
    <xf numFmtId="179" fontId="3" fillId="0" borderId="52" xfId="1" applyNumberFormat="1" applyFont="1" applyFill="1" applyBorder="1" applyAlignment="1" applyProtection="1">
      <alignment horizontal="right" vertical="center" shrinkToFit="1"/>
    </xf>
    <xf numFmtId="9" fontId="3" fillId="0" borderId="53" xfId="2" applyFont="1" applyFill="1" applyBorder="1" applyAlignment="1" applyProtection="1">
      <alignment horizontal="right" vertical="center" shrinkToFit="1"/>
    </xf>
    <xf numFmtId="180" fontId="3" fillId="0" borderId="54" xfId="2" applyNumberFormat="1" applyFont="1" applyFill="1" applyBorder="1" applyAlignment="1" applyProtection="1">
      <alignment horizontal="right" vertical="center" shrinkToFit="1"/>
    </xf>
    <xf numFmtId="179" fontId="3" fillId="0" borderId="53" xfId="1" applyNumberFormat="1" applyFont="1" applyFill="1" applyBorder="1" applyAlignment="1" applyProtection="1">
      <alignment horizontal="right" vertical="center" shrinkToFit="1"/>
    </xf>
    <xf numFmtId="9" fontId="3" fillId="0" borderId="55" xfId="2" applyFont="1" applyFill="1" applyBorder="1" applyAlignment="1" applyProtection="1">
      <alignment horizontal="right" vertical="center" shrinkToFit="1"/>
    </xf>
    <xf numFmtId="0" fontId="3" fillId="3" borderId="15" xfId="0" applyFont="1" applyFill="1" applyBorder="1" applyAlignment="1">
      <alignment horizontal="left" vertical="center" indent="1"/>
    </xf>
    <xf numFmtId="0" fontId="3" fillId="3" borderId="56" xfId="0" applyFont="1" applyFill="1" applyBorder="1" applyAlignment="1">
      <alignment horizontal="left" vertical="center"/>
    </xf>
    <xf numFmtId="179" fontId="3" fillId="0" borderId="57" xfId="1" applyNumberFormat="1" applyFont="1" applyFill="1" applyBorder="1" applyAlignment="1" applyProtection="1">
      <alignment horizontal="right" vertical="center" shrinkToFit="1"/>
    </xf>
    <xf numFmtId="9" fontId="3" fillId="0" borderId="58" xfId="2" applyFont="1" applyFill="1" applyBorder="1" applyAlignment="1" applyProtection="1">
      <alignment horizontal="right" vertical="center" shrinkToFit="1"/>
    </xf>
    <xf numFmtId="38" fontId="3" fillId="0" borderId="56" xfId="1" applyFont="1" applyFill="1" applyBorder="1" applyAlignment="1" applyProtection="1">
      <alignment horizontal="right" vertical="center" shrinkToFit="1"/>
    </xf>
    <xf numFmtId="179" fontId="3" fillId="0" borderId="59" xfId="1" applyNumberFormat="1" applyFont="1" applyFill="1" applyBorder="1" applyAlignment="1" applyProtection="1">
      <alignment horizontal="right" vertical="center" shrinkToFit="1"/>
    </xf>
    <xf numFmtId="9" fontId="3" fillId="0" borderId="60" xfId="2" applyFont="1" applyFill="1" applyBorder="1" applyAlignment="1" applyProtection="1">
      <alignment horizontal="right" vertical="center" shrinkToFit="1"/>
    </xf>
    <xf numFmtId="180" fontId="3" fillId="0" borderId="61" xfId="2" applyNumberFormat="1" applyFont="1" applyFill="1" applyBorder="1" applyAlignment="1" applyProtection="1">
      <alignment horizontal="right" vertical="center" shrinkToFit="1"/>
    </xf>
    <xf numFmtId="179" fontId="3" fillId="0" borderId="60" xfId="1" applyNumberFormat="1" applyFont="1" applyFill="1" applyBorder="1" applyAlignment="1" applyProtection="1">
      <alignment horizontal="right" vertical="center" shrinkToFit="1"/>
    </xf>
    <xf numFmtId="9" fontId="3" fillId="0" borderId="62" xfId="2" applyFont="1" applyFill="1" applyBorder="1" applyAlignment="1" applyProtection="1">
      <alignment horizontal="right" vertical="center" shrinkToFit="1"/>
    </xf>
    <xf numFmtId="0" fontId="3" fillId="2" borderId="2" xfId="0" applyFont="1" applyFill="1" applyBorder="1" applyAlignment="1">
      <alignment vertical="center"/>
    </xf>
    <xf numFmtId="0" fontId="3" fillId="0" borderId="2" xfId="0" applyFont="1" applyBorder="1" applyAlignment="1">
      <alignment horizontal="left" vertical="center" indent="1"/>
    </xf>
    <xf numFmtId="0" fontId="3" fillId="0" borderId="2" xfId="0" applyFont="1" applyBorder="1" applyAlignment="1">
      <alignment horizontal="left" vertical="center"/>
    </xf>
    <xf numFmtId="181" fontId="3" fillId="0" borderId="2" xfId="2" applyNumberFormat="1" applyFont="1" applyFill="1" applyBorder="1" applyAlignment="1" applyProtection="1">
      <alignment horizontal="right" vertical="center"/>
    </xf>
    <xf numFmtId="9" fontId="6" fillId="0" borderId="2" xfId="2" applyFont="1" applyFill="1" applyBorder="1" applyAlignment="1" applyProtection="1">
      <alignment horizontal="left" vertical="center"/>
    </xf>
    <xf numFmtId="9" fontId="3" fillId="0" borderId="2" xfId="2" applyFont="1" applyFill="1" applyBorder="1" applyAlignment="1" applyProtection="1">
      <alignment horizontal="right" vertical="center"/>
    </xf>
    <xf numFmtId="179" fontId="3" fillId="0" borderId="2" xfId="1" applyNumberFormat="1" applyFont="1" applyFill="1" applyBorder="1" applyAlignment="1" applyProtection="1">
      <alignment horizontal="right" vertical="center"/>
    </xf>
    <xf numFmtId="0" fontId="3" fillId="0" borderId="63" xfId="0" applyFont="1" applyBorder="1" applyAlignment="1">
      <alignment vertical="center" shrinkToFit="1"/>
    </xf>
    <xf numFmtId="182" fontId="3" fillId="0" borderId="39" xfId="1" applyNumberFormat="1" applyFont="1" applyFill="1" applyBorder="1" applyAlignment="1" applyProtection="1">
      <alignment horizontal="right" vertical="center" shrinkToFit="1"/>
    </xf>
    <xf numFmtId="182" fontId="3" fillId="0" borderId="47" xfId="1" applyNumberFormat="1" applyFont="1" applyFill="1" applyBorder="1" applyAlignment="1" applyProtection="1">
      <alignment horizontal="right" vertical="center" shrinkToFit="1"/>
    </xf>
    <xf numFmtId="182" fontId="3" fillId="0" borderId="54" xfId="2" applyNumberFormat="1" applyFont="1" applyFill="1" applyBorder="1" applyAlignment="1" applyProtection="1">
      <alignment horizontal="right" vertical="center" shrinkToFit="1"/>
    </xf>
    <xf numFmtId="182" fontId="3" fillId="0" borderId="61" xfId="2" applyNumberFormat="1" applyFont="1" applyFill="1" applyBorder="1" applyAlignment="1" applyProtection="1">
      <alignment horizontal="right"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48.xml"/><Relationship Id="rId1" Type="http://schemas.microsoft.com/office/2011/relationships/chartStyle" Target="style4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都道府県別必要量との比較!$E$16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anchor="ctr" anchorCtr="1"/>
              <a:lstStyle/>
              <a:p>
                <a:pPr>
                  <a:defRPr sz="6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(都道府県別必要量との比較!$F$11,都道府県別必要量との比較!$H$11:$L$11,都道府県別必要量との比較!$O$11:$P$11)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(都道府県別必要量との比較!$F$16,都道府県別必要量との比較!$H$16:$L$16,都道府県別必要量との比較!$O$16:$P$16)</c:f>
              <c:numCache>
                <c:formatCode>#,##0_);[Red]\(#,##0\)</c:formatCode>
                <c:ptCount val="8"/>
                <c:pt idx="0" formatCode="#,##0;[Red]\-#,##0;">
                  <c:v>354667</c:v>
                </c:pt>
                <c:pt idx="1">
                  <c:v>349844</c:v>
                </c:pt>
                <c:pt idx="2">
                  <c:v>335271</c:v>
                </c:pt>
                <c:pt idx="3">
                  <c:v>316670</c:v>
                </c:pt>
                <c:pt idx="4">
                  <c:v>312079</c:v>
                </c:pt>
                <c:pt idx="5" formatCode="#,##0;[Red]\-#,##0;">
                  <c:v>308416</c:v>
                </c:pt>
                <c:pt idx="6" formatCode="#,##0;[Red]\-#,##0;">
                  <c:v>295960</c:v>
                </c:pt>
                <c:pt idx="7" formatCode="#,##0;[Red]\-#,##0;">
                  <c:v>284488</c:v>
                </c:pt>
              </c:numCache>
            </c:numRef>
          </c:val>
          <c:extLst>
            <c:ext xmlns:c16="http://schemas.microsoft.com/office/drawing/2014/chart" uri="{C3380CC4-5D6E-409C-BE32-E72D297353CC}">
              <c16:uniqueId val="{00000000-E1BF-4AEA-9A10-0931AF1ABF13}"/>
            </c:ext>
          </c:extLst>
        </c:ser>
        <c:ser>
          <c:idx val="2"/>
          <c:order val="2"/>
          <c:tx>
            <c:strRef>
              <c:f>都道府県別必要量との比較!$E$15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6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(都道府県別必要量との比較!$F$11,都道府県別必要量との比較!$H$11:$L$11,都道府県別必要量との比較!$O$11:$P$11)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(都道府県別必要量との比較!$F$15,都道府県別必要量との比較!$H$15:$L$15,都道府県別必要量との比較!$O$15:$P$15)</c:f>
              <c:numCache>
                <c:formatCode>#,##0_);[Red]\(#,##0\)</c:formatCode>
                <c:ptCount val="8"/>
                <c:pt idx="0" formatCode="#,##0;[Red]\-#,##0;">
                  <c:v>130481</c:v>
                </c:pt>
                <c:pt idx="1">
                  <c:v>172394</c:v>
                </c:pt>
                <c:pt idx="2">
                  <c:v>186285</c:v>
                </c:pt>
                <c:pt idx="3">
                  <c:v>189391</c:v>
                </c:pt>
                <c:pt idx="4">
                  <c:v>192956</c:v>
                </c:pt>
                <c:pt idx="5" formatCode="#,##0;[Red]\-#,##0;">
                  <c:v>199495</c:v>
                </c:pt>
                <c:pt idx="6" formatCode="#,##0;[Red]\-#,##0;">
                  <c:v>209805</c:v>
                </c:pt>
                <c:pt idx="7" formatCode="#,##0;[Red]\-#,##0;">
                  <c:v>375246</c:v>
                </c:pt>
              </c:numCache>
            </c:numRef>
          </c:val>
          <c:extLst>
            <c:ext xmlns:c16="http://schemas.microsoft.com/office/drawing/2014/chart" uri="{C3380CC4-5D6E-409C-BE32-E72D297353CC}">
              <c16:uniqueId val="{00000001-E1BF-4AEA-9A10-0931AF1ABF13}"/>
            </c:ext>
          </c:extLst>
        </c:ser>
        <c:ser>
          <c:idx val="1"/>
          <c:order val="3"/>
          <c:tx>
            <c:strRef>
              <c:f>都道府県別必要量との比較!$E$14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E1BF-4AEA-9A10-0931AF1ABF13}"/>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E1BF-4AEA-9A10-0931AF1ABF13}"/>
              </c:ext>
            </c:extLst>
          </c:dPt>
          <c:dLbls>
            <c:numFmt formatCode="#,##0;\-#,##0;" sourceLinked="0"/>
            <c:spPr>
              <a:noFill/>
              <a:ln>
                <a:noFill/>
              </a:ln>
              <a:effectLst/>
            </c:spPr>
            <c:txPr>
              <a:bodyPr rot="0" spcFirstLastPara="1" vertOverflow="ellipsis" vert="horz" wrap="square" anchor="ctr" anchorCtr="1"/>
              <a:lstStyle/>
              <a:p>
                <a:pPr>
                  <a:defRPr sz="6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(都道府県別必要量との比較!$F$11,都道府県別必要量との比較!$H$11:$L$11,都道府県別必要量との比較!$O$11:$P$11)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(都道府県別必要量との比較!$F$14,都道府県別必要量との比較!$H$14:$L$14,都道府県別必要量との比較!$O$14:$P$14)</c:f>
              <c:numCache>
                <c:formatCode>#,##0_);[Red]\(#,##0\)</c:formatCode>
                <c:ptCount val="8"/>
                <c:pt idx="0" formatCode="#,##0;[Red]\-#,##0;">
                  <c:v>596137</c:v>
                </c:pt>
                <c:pt idx="1">
                  <c:v>570850</c:v>
                </c:pt>
                <c:pt idx="2">
                  <c:v>552880</c:v>
                </c:pt>
                <c:pt idx="3">
                  <c:v>546798</c:v>
                </c:pt>
                <c:pt idx="4">
                  <c:v>549279</c:v>
                </c:pt>
                <c:pt idx="5" formatCode="#,##0;[Red]\-#,##0;">
                  <c:v>533476</c:v>
                </c:pt>
                <c:pt idx="6" formatCode="#,##0;[Red]\-#,##0;">
                  <c:v>525255</c:v>
                </c:pt>
                <c:pt idx="7" formatCode="#,##0;[Red]\-#,##0;">
                  <c:v>400632</c:v>
                </c:pt>
              </c:numCache>
            </c:numRef>
          </c:val>
          <c:extLst>
            <c:ext xmlns:c16="http://schemas.microsoft.com/office/drawing/2014/chart" uri="{C3380CC4-5D6E-409C-BE32-E72D297353CC}">
              <c16:uniqueId val="{00000006-E1BF-4AEA-9A10-0931AF1ABF13}"/>
            </c:ext>
          </c:extLst>
        </c:ser>
        <c:ser>
          <c:idx val="0"/>
          <c:order val="4"/>
          <c:tx>
            <c:strRef>
              <c:f>都道府県別必要量との比較!$E$13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6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(都道府県別必要量との比較!$F$11,都道府県別必要量との比較!$H$11:$L$11,都道府県別必要量との比較!$O$11:$P$11)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(都道府県別必要量との比較!$F$13,都道府県別必要量との比較!$H$13:$L$13,都道府県別必要量との比較!$O$13:$P$13)</c:f>
              <c:numCache>
                <c:formatCode>#,##0_);[Red]\(#,##0\)</c:formatCode>
                <c:ptCount val="8"/>
                <c:pt idx="0" formatCode="#,##0;[Red]\-#,##0;">
                  <c:v>169466</c:v>
                </c:pt>
                <c:pt idx="1">
                  <c:v>159612</c:v>
                </c:pt>
                <c:pt idx="2">
                  <c:v>158150</c:v>
                </c:pt>
                <c:pt idx="3">
                  <c:v>155991</c:v>
                </c:pt>
                <c:pt idx="4">
                  <c:v>155243</c:v>
                </c:pt>
                <c:pt idx="5" formatCode="#,##0;[Red]\-#,##0;">
                  <c:v>157261</c:v>
                </c:pt>
                <c:pt idx="6" formatCode="#,##0;[Red]\-#,##0;">
                  <c:v>158646</c:v>
                </c:pt>
                <c:pt idx="7" formatCode="#,##0;[Red]\-#,##0;">
                  <c:v>130455</c:v>
                </c:pt>
              </c:numCache>
            </c:numRef>
          </c:val>
          <c:extLst>
            <c:ext xmlns:c16="http://schemas.microsoft.com/office/drawing/2014/chart" uri="{C3380CC4-5D6E-409C-BE32-E72D297353CC}">
              <c16:uniqueId val="{00000007-E1BF-4AEA-9A10-0931AF1ABF13}"/>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都道府県別必要量との比較!$E$12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anchor="ctr" anchorCtr="1"/>
              <a:lstStyle/>
              <a:p>
                <a:pPr>
                  <a:defRPr sz="6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(都道府県別必要量との比較!$F$11,都道府県別必要量との比較!$H$11:$L$11,都道府県別必要量との比較!$O$11:$P$11)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(都道府県別必要量との比較!$F$12,都道府県別必要量との比較!$H$12:$L$12,都道府県別必要量との比較!$O$12:$P$12)</c:f>
              <c:numCache>
                <c:formatCode>#,##0_);[Red]\(#,##0\)</c:formatCode>
                <c:ptCount val="8"/>
                <c:pt idx="0" formatCode="#,##0;[Red]\-#,##0;">
                  <c:v>1250751</c:v>
                </c:pt>
                <c:pt idx="1">
                  <c:v>1252700</c:v>
                </c:pt>
                <c:pt idx="2">
                  <c:v>1232586</c:v>
                </c:pt>
                <c:pt idx="3">
                  <c:v>1208850</c:v>
                </c:pt>
                <c:pt idx="4">
                  <c:v>1209557</c:v>
                </c:pt>
                <c:pt idx="5" formatCode="#,##0;[Red]\-#,##0;">
                  <c:v>1198648</c:v>
                </c:pt>
                <c:pt idx="6" formatCode="#,##0;[Red]\-#,##0;">
                  <c:v>1189666</c:v>
                </c:pt>
                <c:pt idx="7" formatCode="#,##0;[Red]\-#,##0;">
                  <c:v>1190821</c:v>
                </c:pt>
              </c:numCache>
            </c:numRef>
          </c:val>
          <c:smooth val="0"/>
          <c:extLst>
            <c:ext xmlns:c16="http://schemas.microsoft.com/office/drawing/2014/chart" uri="{C3380CC4-5D6E-409C-BE32-E72D297353CC}">
              <c16:uniqueId val="{00000008-E1BF-4AEA-9A10-0931AF1ABF13}"/>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6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都道府県別必要量との比較!$E$151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(都道府県別必要量との比較!$F$146,都道府県別必要量との比較!$H$146:$L$146,都道府県別必要量との比較!$O$146:$P$146)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(都道府県別必要量との比較!$F$151,都道府県別必要量との比較!$H$151:$L$151,都道府県別必要量との比較!$O$151:$P$151)</c:f>
              <c:numCache>
                <c:formatCode>#,##0_);[Red]\(#,##0\)</c:formatCode>
                <c:ptCount val="8"/>
                <c:pt idx="0" formatCode="#,##0;[Red]\-#,##0;">
                  <c:v>4280</c:v>
                </c:pt>
                <c:pt idx="1">
                  <c:v>4574</c:v>
                </c:pt>
                <c:pt idx="2">
                  <c:v>4377</c:v>
                </c:pt>
                <c:pt idx="3">
                  <c:v>3991</c:v>
                </c:pt>
                <c:pt idx="4">
                  <c:v>4070</c:v>
                </c:pt>
                <c:pt idx="5" formatCode="#,##0;[Red]\-#,##0;">
                  <c:v>4252</c:v>
                </c:pt>
                <c:pt idx="6" formatCode="#,##0;[Red]\-#,##0;">
                  <c:v>4292</c:v>
                </c:pt>
                <c:pt idx="7" formatCode="#,##0;[Red]\-#,##0;">
                  <c:v>3166</c:v>
                </c:pt>
              </c:numCache>
            </c:numRef>
          </c:val>
          <c:extLst>
            <c:ext xmlns:c16="http://schemas.microsoft.com/office/drawing/2014/chart" uri="{C3380CC4-5D6E-409C-BE32-E72D297353CC}">
              <c16:uniqueId val="{00000000-8E84-4749-8491-A29F74C5E482}"/>
            </c:ext>
          </c:extLst>
        </c:ser>
        <c:ser>
          <c:idx val="2"/>
          <c:order val="2"/>
          <c:tx>
            <c:strRef>
              <c:f>都道府県別必要量との比較!$E$150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(都道府県別必要量との比較!$F$146,都道府県別必要量との比較!$H$146:$L$146,都道府県別必要量との比較!$O$146:$P$146)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(都道府県別必要量との比較!$F$150,都道府県別必要量との比較!$H$150:$L$150,都道府県別必要量との比較!$O$150:$P$150)</c:f>
              <c:numCache>
                <c:formatCode>#,##0_);[Red]\(#,##0\)</c:formatCode>
                <c:ptCount val="8"/>
                <c:pt idx="0" formatCode="#,##0;[Red]\-#,##0;">
                  <c:v>1550</c:v>
                </c:pt>
                <c:pt idx="1">
                  <c:v>1694</c:v>
                </c:pt>
                <c:pt idx="2">
                  <c:v>1711</c:v>
                </c:pt>
                <c:pt idx="3">
                  <c:v>1671</c:v>
                </c:pt>
                <c:pt idx="4">
                  <c:v>1787</c:v>
                </c:pt>
                <c:pt idx="5" formatCode="#,##0;[Red]\-#,##0;">
                  <c:v>1923</c:v>
                </c:pt>
                <c:pt idx="6" formatCode="#,##0;[Red]\-#,##0;">
                  <c:v>1863</c:v>
                </c:pt>
                <c:pt idx="7" formatCode="#,##0;[Red]\-#,##0;">
                  <c:v>5179</c:v>
                </c:pt>
              </c:numCache>
            </c:numRef>
          </c:val>
          <c:extLst>
            <c:ext xmlns:c16="http://schemas.microsoft.com/office/drawing/2014/chart" uri="{C3380CC4-5D6E-409C-BE32-E72D297353CC}">
              <c16:uniqueId val="{00000001-8E84-4749-8491-A29F74C5E482}"/>
            </c:ext>
          </c:extLst>
        </c:ser>
        <c:ser>
          <c:idx val="1"/>
          <c:order val="3"/>
          <c:tx>
            <c:strRef>
              <c:f>都道府県別必要量との比較!$E$149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8E84-4749-8491-A29F74C5E482}"/>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8E84-4749-8491-A29F74C5E48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(都道府県別必要量との比較!$F$146,都道府県別必要量との比較!$H$146:$L$146,都道府県別必要量との比較!$O$146:$P$146)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(都道府県別必要量との比較!$F$149,都道府県別必要量との比較!$H$149:$L$149,都道府県別必要量との比較!$O$149:$P$149)</c:f>
              <c:numCache>
                <c:formatCode>#,##0_);[Red]\(#,##0\)</c:formatCode>
                <c:ptCount val="8"/>
                <c:pt idx="0" formatCode="#,##0;[Red]\-#,##0;">
                  <c:v>8098</c:v>
                </c:pt>
                <c:pt idx="1">
                  <c:v>7921</c:v>
                </c:pt>
                <c:pt idx="2">
                  <c:v>7781</c:v>
                </c:pt>
                <c:pt idx="3">
                  <c:v>7749</c:v>
                </c:pt>
                <c:pt idx="4">
                  <c:v>7668</c:v>
                </c:pt>
                <c:pt idx="5" formatCode="#,##0;[Red]\-#,##0;">
                  <c:v>7860</c:v>
                </c:pt>
                <c:pt idx="6" formatCode="#,##0;[Red]\-#,##0;">
                  <c:v>7768</c:v>
                </c:pt>
                <c:pt idx="7" formatCode="#,##0;[Red]\-#,##0;">
                  <c:v>5385</c:v>
                </c:pt>
              </c:numCache>
            </c:numRef>
          </c:val>
          <c:extLst>
            <c:ext xmlns:c16="http://schemas.microsoft.com/office/drawing/2014/chart" uri="{C3380CC4-5D6E-409C-BE32-E72D297353CC}">
              <c16:uniqueId val="{00000006-8E84-4749-8491-A29F74C5E482}"/>
            </c:ext>
          </c:extLst>
        </c:ser>
        <c:ser>
          <c:idx val="0"/>
          <c:order val="4"/>
          <c:tx>
            <c:strRef>
              <c:f>都道府県別必要量との比較!$E$148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(都道府県別必要量との比較!$F$146,都道府県別必要量との比較!$H$146:$L$146,都道府県別必要量との比較!$O$146:$P$146)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(都道府県別必要量との比較!$F$148,都道府県別必要量との比較!$H$148:$L$148,都道府県別必要量との比較!$O$148:$P$148)</c:f>
              <c:numCache>
                <c:formatCode>#,##0_);[Red]\(#,##0\)</c:formatCode>
                <c:ptCount val="8"/>
                <c:pt idx="0" formatCode="#,##0;[Red]\-#,##0;">
                  <c:v>3231</c:v>
                </c:pt>
                <c:pt idx="1">
                  <c:v>3024</c:v>
                </c:pt>
                <c:pt idx="2">
                  <c:v>3008</c:v>
                </c:pt>
                <c:pt idx="3">
                  <c:v>3114</c:v>
                </c:pt>
                <c:pt idx="4">
                  <c:v>3072</c:v>
                </c:pt>
                <c:pt idx="5" formatCode="#,##0;[Red]\-#,##0;">
                  <c:v>3146</c:v>
                </c:pt>
                <c:pt idx="6" formatCode="#,##0;[Red]\-#,##0;">
                  <c:v>3051</c:v>
                </c:pt>
                <c:pt idx="7" formatCode="#,##0;[Red]\-#,##0;">
                  <c:v>1728</c:v>
                </c:pt>
              </c:numCache>
            </c:numRef>
          </c:val>
          <c:extLst>
            <c:ext xmlns:c16="http://schemas.microsoft.com/office/drawing/2014/chart" uri="{C3380CC4-5D6E-409C-BE32-E72D297353CC}">
              <c16:uniqueId val="{00000007-8E84-4749-8491-A29F74C5E482}"/>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都道府県別必要量との比較!$E$147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(都道府県別必要量との比較!$F$146,都道府県別必要量との比較!$H$146:$L$146,都道府県別必要量との比較!$O$146:$P$146)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(都道府県別必要量との比較!$F$147,都道府県別必要量との比較!$H$147:$L$147,都道府県別必要量との比較!$O$147:$P$147)</c:f>
              <c:numCache>
                <c:formatCode>#,##0_);[Red]\(#,##0\)</c:formatCode>
                <c:ptCount val="8"/>
                <c:pt idx="0" formatCode="#,##0;[Red]\-#,##0;">
                  <c:v>17159</c:v>
                </c:pt>
                <c:pt idx="1">
                  <c:v>17213</c:v>
                </c:pt>
                <c:pt idx="2">
                  <c:v>16877</c:v>
                </c:pt>
                <c:pt idx="3">
                  <c:v>16525</c:v>
                </c:pt>
                <c:pt idx="4">
                  <c:v>16597</c:v>
                </c:pt>
                <c:pt idx="5" formatCode="#,##0;[Red]\-#,##0;">
                  <c:v>17181</c:v>
                </c:pt>
                <c:pt idx="6" formatCode="#,##0;[Red]\-#,##0;">
                  <c:v>16974</c:v>
                </c:pt>
                <c:pt idx="7" formatCode="#,##0;[Red]\-#,##0;">
                  <c:v>15458</c:v>
                </c:pt>
              </c:numCache>
            </c:numRef>
          </c:val>
          <c:smooth val="0"/>
          <c:extLst>
            <c:ext xmlns:c16="http://schemas.microsoft.com/office/drawing/2014/chart" uri="{C3380CC4-5D6E-409C-BE32-E72D297353CC}">
              <c16:uniqueId val="{00000008-8E84-4749-8491-A29F74C5E482}"/>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都道府県別必要量との比較!$E$166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(都道府県別必要量との比較!$F$161,都道府県別必要量との比較!$H$161:$L$161,都道府県別必要量との比較!$O$161:$P$161)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(都道府県別必要量との比較!$F$166,都道府県別必要量との比較!$H$166:$L$166,都道府県別必要量との比較!$O$166:$P$166)</c:f>
              <c:numCache>
                <c:formatCode>#,##0_);[Red]\(#,##0\)</c:formatCode>
                <c:ptCount val="8"/>
                <c:pt idx="0" formatCode="#,##0;[Red]\-#,##0;">
                  <c:v>5433</c:v>
                </c:pt>
                <c:pt idx="1">
                  <c:v>5174</c:v>
                </c:pt>
                <c:pt idx="2">
                  <c:v>5015</c:v>
                </c:pt>
                <c:pt idx="3">
                  <c:v>4744</c:v>
                </c:pt>
                <c:pt idx="4">
                  <c:v>4770</c:v>
                </c:pt>
                <c:pt idx="5" formatCode="#,##0;[Red]\-#,##0;">
                  <c:v>4946</c:v>
                </c:pt>
                <c:pt idx="6" formatCode="#,##0;[Red]\-#,##0;">
                  <c:v>4792</c:v>
                </c:pt>
                <c:pt idx="7" formatCode="#,##0;[Red]\-#,##0;">
                  <c:v>4339</c:v>
                </c:pt>
              </c:numCache>
            </c:numRef>
          </c:val>
          <c:extLst>
            <c:ext xmlns:c16="http://schemas.microsoft.com/office/drawing/2014/chart" uri="{C3380CC4-5D6E-409C-BE32-E72D297353CC}">
              <c16:uniqueId val="{00000000-4123-471B-A9D4-D73284DE748A}"/>
            </c:ext>
          </c:extLst>
        </c:ser>
        <c:ser>
          <c:idx val="2"/>
          <c:order val="2"/>
          <c:tx>
            <c:strRef>
              <c:f>都道府県別必要量との比較!$E$165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(都道府県別必要量との比較!$F$161,都道府県別必要量との比較!$H$161:$L$161,都道府県別必要量との比較!$O$161:$P$161)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(都道府県別必要量との比較!$F$165,都道府県別必要量との比較!$H$165:$L$165,都道府県別必要量との比較!$O$165:$P$165)</c:f>
              <c:numCache>
                <c:formatCode>#,##0_);[Red]\(#,##0\)</c:formatCode>
                <c:ptCount val="8"/>
                <c:pt idx="0" formatCode="#,##0;[Red]\-#,##0;">
                  <c:v>2019</c:v>
                </c:pt>
                <c:pt idx="1">
                  <c:v>3131</c:v>
                </c:pt>
                <c:pt idx="2">
                  <c:v>3240</c:v>
                </c:pt>
                <c:pt idx="3">
                  <c:v>3527</c:v>
                </c:pt>
                <c:pt idx="4">
                  <c:v>3516</c:v>
                </c:pt>
                <c:pt idx="5" formatCode="#,##0;[Red]\-#,##0;">
                  <c:v>3733</c:v>
                </c:pt>
                <c:pt idx="6" formatCode="#,##0;[Red]\-#,##0;">
                  <c:v>3641</c:v>
                </c:pt>
                <c:pt idx="7" formatCode="#,##0;[Red]\-#,##0;">
                  <c:v>6067</c:v>
                </c:pt>
              </c:numCache>
            </c:numRef>
          </c:val>
          <c:extLst>
            <c:ext xmlns:c16="http://schemas.microsoft.com/office/drawing/2014/chart" uri="{C3380CC4-5D6E-409C-BE32-E72D297353CC}">
              <c16:uniqueId val="{00000001-4123-471B-A9D4-D73284DE748A}"/>
            </c:ext>
          </c:extLst>
        </c:ser>
        <c:ser>
          <c:idx val="1"/>
          <c:order val="3"/>
          <c:tx>
            <c:strRef>
              <c:f>都道府県別必要量との比較!$E$164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4123-471B-A9D4-D73284DE748A}"/>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4123-471B-A9D4-D73284DE748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(都道府県別必要量との比較!$F$161,都道府県別必要量との比較!$H$161:$L$161,都道府県別必要量との比較!$O$161:$P$161)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(都道府県別必要量との比較!$F$164,都道府県別必要量との比較!$H$164:$L$164,都道府県別必要量との比較!$O$164:$P$164)</c:f>
              <c:numCache>
                <c:formatCode>#,##0_);[Red]\(#,##0\)</c:formatCode>
                <c:ptCount val="8"/>
                <c:pt idx="0" formatCode="#,##0;[Red]\-#,##0;">
                  <c:v>10253</c:v>
                </c:pt>
                <c:pt idx="1">
                  <c:v>9650</c:v>
                </c:pt>
                <c:pt idx="2">
                  <c:v>9153</c:v>
                </c:pt>
                <c:pt idx="3">
                  <c:v>9325</c:v>
                </c:pt>
                <c:pt idx="4">
                  <c:v>9268</c:v>
                </c:pt>
                <c:pt idx="5" formatCode="#,##0;[Red]\-#,##0;">
                  <c:v>8567</c:v>
                </c:pt>
                <c:pt idx="6" formatCode="#,##0;[Red]\-#,##0;">
                  <c:v>8566</c:v>
                </c:pt>
                <c:pt idx="7" formatCode="#,##0;[Red]\-#,##0;">
                  <c:v>5472</c:v>
                </c:pt>
              </c:numCache>
            </c:numRef>
          </c:val>
          <c:extLst>
            <c:ext xmlns:c16="http://schemas.microsoft.com/office/drawing/2014/chart" uri="{C3380CC4-5D6E-409C-BE32-E72D297353CC}">
              <c16:uniqueId val="{00000006-4123-471B-A9D4-D73284DE748A}"/>
            </c:ext>
          </c:extLst>
        </c:ser>
        <c:ser>
          <c:idx val="0"/>
          <c:order val="4"/>
          <c:tx>
            <c:strRef>
              <c:f>都道府県別必要量との比較!$E$163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(都道府県別必要量との比較!$F$161,都道府県別必要量との比較!$H$161:$L$161,都道府県別必要量との比較!$O$161:$P$161)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(都道府県別必要量との比較!$F$163,都道府県別必要量との比較!$H$163:$L$163,都道府県別必要量との比較!$O$163:$P$163)</c:f>
              <c:numCache>
                <c:formatCode>#,##0_);[Red]\(#,##0\)</c:formatCode>
                <c:ptCount val="8"/>
                <c:pt idx="0" formatCode="#,##0;[Red]\-#,##0;">
                  <c:v>2372</c:v>
                </c:pt>
                <c:pt idx="1">
                  <c:v>1888</c:v>
                </c:pt>
                <c:pt idx="2">
                  <c:v>1974</c:v>
                </c:pt>
                <c:pt idx="3">
                  <c:v>1515</c:v>
                </c:pt>
                <c:pt idx="4">
                  <c:v>1556</c:v>
                </c:pt>
                <c:pt idx="5" formatCode="#,##0;[Red]\-#,##0;">
                  <c:v>2099</c:v>
                </c:pt>
                <c:pt idx="6" formatCode="#,##0;[Red]\-#,##0;">
                  <c:v>2114</c:v>
                </c:pt>
                <c:pt idx="7" formatCode="#,##0;[Red]\-#,##0;">
                  <c:v>1700</c:v>
                </c:pt>
              </c:numCache>
            </c:numRef>
          </c:val>
          <c:extLst>
            <c:ext xmlns:c16="http://schemas.microsoft.com/office/drawing/2014/chart" uri="{C3380CC4-5D6E-409C-BE32-E72D297353CC}">
              <c16:uniqueId val="{00000007-4123-471B-A9D4-D73284DE748A}"/>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都道府県別必要量との比較!$E$162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(都道府県別必要量との比較!$F$161,都道府県別必要量との比較!$H$161:$L$161,都道府県別必要量との比較!$O$161:$P$161)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(都道府県別必要量との比較!$F$162,都道府県別必要量との比較!$H$162:$L$162,都道府県別必要量との比較!$O$162:$P$162)</c:f>
              <c:numCache>
                <c:formatCode>#,##0_);[Red]\(#,##0\)</c:formatCode>
                <c:ptCount val="8"/>
                <c:pt idx="0" formatCode="#,##0;[Red]\-#,##0;">
                  <c:v>20077</c:v>
                </c:pt>
                <c:pt idx="1">
                  <c:v>19843</c:v>
                </c:pt>
                <c:pt idx="2">
                  <c:v>19382</c:v>
                </c:pt>
                <c:pt idx="3">
                  <c:v>19111</c:v>
                </c:pt>
                <c:pt idx="4">
                  <c:v>19110</c:v>
                </c:pt>
                <c:pt idx="5" formatCode="#,##0;[Red]\-#,##0;">
                  <c:v>19345</c:v>
                </c:pt>
                <c:pt idx="6" formatCode="#,##0;[Red]\-#,##0;">
                  <c:v>19113</c:v>
                </c:pt>
                <c:pt idx="7" formatCode="#,##0;[Red]\-#,##0;">
                  <c:v>17578</c:v>
                </c:pt>
              </c:numCache>
            </c:numRef>
          </c:val>
          <c:smooth val="0"/>
          <c:extLst>
            <c:ext xmlns:c16="http://schemas.microsoft.com/office/drawing/2014/chart" uri="{C3380CC4-5D6E-409C-BE32-E72D297353CC}">
              <c16:uniqueId val="{00000008-4123-471B-A9D4-D73284DE748A}"/>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都道府県別必要量との比較!$E$181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(都道府県別必要量との比較!$F$176,都道府県別必要量との比較!$H$176:$L$176,都道府県別必要量との比較!$O$176:$P$176)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(都道府県別必要量との比較!$F$181,都道府県別必要量との比較!$H$181:$L$181,都道府県別必要量との比較!$O$181:$P$181)</c:f>
              <c:numCache>
                <c:formatCode>#,##0_);[Red]\(#,##0\)</c:formatCode>
                <c:ptCount val="8"/>
                <c:pt idx="0" formatCode="#,##0;[Red]\-#,##0;">
                  <c:v>12438</c:v>
                </c:pt>
                <c:pt idx="1">
                  <c:v>12908</c:v>
                </c:pt>
                <c:pt idx="2">
                  <c:v>13234</c:v>
                </c:pt>
                <c:pt idx="3">
                  <c:v>12489</c:v>
                </c:pt>
                <c:pt idx="4">
                  <c:v>12289</c:v>
                </c:pt>
                <c:pt idx="5" formatCode="#,##0;[Red]\-#,##0;">
                  <c:v>12648</c:v>
                </c:pt>
                <c:pt idx="6" formatCode="#,##0;[Red]\-#,##0;">
                  <c:v>12296</c:v>
                </c:pt>
                <c:pt idx="7" formatCode="#,##0;[Red]\-#,##0;">
                  <c:v>14011</c:v>
                </c:pt>
              </c:numCache>
            </c:numRef>
          </c:val>
          <c:extLst>
            <c:ext xmlns:c16="http://schemas.microsoft.com/office/drawing/2014/chart" uri="{C3380CC4-5D6E-409C-BE32-E72D297353CC}">
              <c16:uniqueId val="{00000000-66EA-4B53-BC53-A96C9D7D6846}"/>
            </c:ext>
          </c:extLst>
        </c:ser>
        <c:ser>
          <c:idx val="2"/>
          <c:order val="2"/>
          <c:tx>
            <c:strRef>
              <c:f>都道府県別必要量との比較!$E$180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(都道府県別必要量との比較!$F$176,都道府県別必要量との比較!$H$176:$L$176,都道府県別必要量との比較!$O$176:$P$176)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(都道府県別必要量との比較!$F$180,都道府県別必要量との比較!$H$180:$L$180,都道府県別必要量との比較!$O$180:$P$180)</c:f>
              <c:numCache>
                <c:formatCode>#,##0_);[Red]\(#,##0\)</c:formatCode>
                <c:ptCount val="8"/>
                <c:pt idx="0" formatCode="#,##0;[Red]\-#,##0;">
                  <c:v>4023</c:v>
                </c:pt>
                <c:pt idx="1">
                  <c:v>5471</c:v>
                </c:pt>
                <c:pt idx="2">
                  <c:v>5701</c:v>
                </c:pt>
                <c:pt idx="3">
                  <c:v>6115</c:v>
                </c:pt>
                <c:pt idx="4">
                  <c:v>6152</c:v>
                </c:pt>
                <c:pt idx="5" formatCode="#,##0;[Red]\-#,##0;">
                  <c:v>6374</c:v>
                </c:pt>
                <c:pt idx="6" formatCode="#,##0;[Red]\-#,##0;">
                  <c:v>7151</c:v>
                </c:pt>
                <c:pt idx="7" formatCode="#,##0;[Red]\-#,##0;">
                  <c:v>16717</c:v>
                </c:pt>
              </c:numCache>
            </c:numRef>
          </c:val>
          <c:extLst>
            <c:ext xmlns:c16="http://schemas.microsoft.com/office/drawing/2014/chart" uri="{C3380CC4-5D6E-409C-BE32-E72D297353CC}">
              <c16:uniqueId val="{00000001-66EA-4B53-BC53-A96C9D7D6846}"/>
            </c:ext>
          </c:extLst>
        </c:ser>
        <c:ser>
          <c:idx val="1"/>
          <c:order val="3"/>
          <c:tx>
            <c:strRef>
              <c:f>都道府県別必要量との比較!$E$179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66EA-4B53-BC53-A96C9D7D6846}"/>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66EA-4B53-BC53-A96C9D7D6846}"/>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(都道府県別必要量との比較!$F$176,都道府県別必要量との比較!$H$176:$L$176,都道府県別必要量との比較!$O$176:$P$176)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(都道府県別必要量との比較!$F$179,都道府県別必要量との比較!$H$179:$L$179,都道府県別必要量との比較!$O$179:$P$179)</c:f>
              <c:numCache>
                <c:formatCode>#,##0_);[Red]\(#,##0\)</c:formatCode>
                <c:ptCount val="8"/>
                <c:pt idx="0" formatCode="#,##0;[Red]\-#,##0;">
                  <c:v>24411</c:v>
                </c:pt>
                <c:pt idx="1">
                  <c:v>25079</c:v>
                </c:pt>
                <c:pt idx="2">
                  <c:v>24278</c:v>
                </c:pt>
                <c:pt idx="3">
                  <c:v>24684</c:v>
                </c:pt>
                <c:pt idx="4">
                  <c:v>24596</c:v>
                </c:pt>
                <c:pt idx="5" formatCode="#,##0;[Red]\-#,##0;">
                  <c:v>24913</c:v>
                </c:pt>
                <c:pt idx="6" formatCode="#,##0;[Red]\-#,##0;">
                  <c:v>24774</c:v>
                </c:pt>
                <c:pt idx="7" formatCode="#,##0;[Red]\-#,##0;">
                  <c:v>17954</c:v>
                </c:pt>
              </c:numCache>
            </c:numRef>
          </c:val>
          <c:extLst>
            <c:ext xmlns:c16="http://schemas.microsoft.com/office/drawing/2014/chart" uri="{C3380CC4-5D6E-409C-BE32-E72D297353CC}">
              <c16:uniqueId val="{00000006-66EA-4B53-BC53-A96C9D7D6846}"/>
            </c:ext>
          </c:extLst>
        </c:ser>
        <c:ser>
          <c:idx val="0"/>
          <c:order val="4"/>
          <c:tx>
            <c:strRef>
              <c:f>都道府県別必要量との比較!$E$178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(都道府県別必要量との比較!$F$176,都道府県別必要量との比較!$H$176:$L$176,都道府県別必要量との比較!$O$176:$P$176)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(都道府県別必要量との比較!$F$178,都道府県別必要量との比較!$H$178:$L$178,都道府県別必要量との比較!$O$178:$P$178)</c:f>
              <c:numCache>
                <c:formatCode>#,##0_);[Red]\(#,##0\)</c:formatCode>
                <c:ptCount val="8"/>
                <c:pt idx="0" formatCode="#,##0;[Red]\-#,##0;">
                  <c:v>6389</c:v>
                </c:pt>
                <c:pt idx="1">
                  <c:v>6014</c:v>
                </c:pt>
                <c:pt idx="2">
                  <c:v>6219</c:v>
                </c:pt>
                <c:pt idx="3">
                  <c:v>6423</c:v>
                </c:pt>
                <c:pt idx="4">
                  <c:v>6257</c:v>
                </c:pt>
                <c:pt idx="5" formatCode="#,##0;[Red]\-#,##0;">
                  <c:v>6381</c:v>
                </c:pt>
                <c:pt idx="6" formatCode="#,##0;[Red]\-#,##0;">
                  <c:v>6524</c:v>
                </c:pt>
                <c:pt idx="7" formatCode="#,##0;[Red]\-#,##0;">
                  <c:v>5528</c:v>
                </c:pt>
              </c:numCache>
            </c:numRef>
          </c:val>
          <c:extLst>
            <c:ext xmlns:c16="http://schemas.microsoft.com/office/drawing/2014/chart" uri="{C3380CC4-5D6E-409C-BE32-E72D297353CC}">
              <c16:uniqueId val="{00000007-66EA-4B53-BC53-A96C9D7D6846}"/>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都道府県別必要量との比較!$E$177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(都道府県別必要量との比較!$F$176,都道府県別必要量との比較!$H$176:$L$176,都道府県別必要量との比較!$O$176:$P$176)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(都道府県別必要量との比較!$F$177,都道府県別必要量との比較!$H$177:$L$177,都道府県別必要量との比較!$O$177:$P$177)</c:f>
              <c:numCache>
                <c:formatCode>#,##0_);[Red]\(#,##0\)</c:formatCode>
                <c:ptCount val="8"/>
                <c:pt idx="0" formatCode="#,##0;[Red]\-#,##0;">
                  <c:v>47261</c:v>
                </c:pt>
                <c:pt idx="1">
                  <c:v>49472</c:v>
                </c:pt>
                <c:pt idx="2">
                  <c:v>49432</c:v>
                </c:pt>
                <c:pt idx="3">
                  <c:v>49711</c:v>
                </c:pt>
                <c:pt idx="4">
                  <c:v>49294</c:v>
                </c:pt>
                <c:pt idx="5" formatCode="#,##0;[Red]\-#,##0;">
                  <c:v>50316</c:v>
                </c:pt>
                <c:pt idx="6" formatCode="#,##0;[Red]\-#,##0;">
                  <c:v>50745</c:v>
                </c:pt>
                <c:pt idx="7" formatCode="#,##0;[Red]\-#,##0;">
                  <c:v>54210</c:v>
                </c:pt>
              </c:numCache>
            </c:numRef>
          </c:val>
          <c:smooth val="0"/>
          <c:extLst>
            <c:ext xmlns:c16="http://schemas.microsoft.com/office/drawing/2014/chart" uri="{C3380CC4-5D6E-409C-BE32-E72D297353CC}">
              <c16:uniqueId val="{00000008-66EA-4B53-BC53-A96C9D7D6846}"/>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都道府県別必要量との比較!$E$196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(都道府県別必要量との比較!$F$191,都道府県別必要量との比較!$H$191:$L$191,都道府県別必要量との比較!$O$191:$P$191)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(都道府県別必要量との比較!$F$196,都道府県別必要量との比較!$H$196:$L$196,都道府県別必要量との比較!$O$196:$P$196)</c:f>
              <c:numCache>
                <c:formatCode>#,##0_);[Red]\(#,##0\)</c:formatCode>
                <c:ptCount val="8"/>
                <c:pt idx="0" formatCode="#,##0;[Red]\-#,##0;">
                  <c:v>10659</c:v>
                </c:pt>
                <c:pt idx="1">
                  <c:v>11016</c:v>
                </c:pt>
                <c:pt idx="2">
                  <c:v>10918</c:v>
                </c:pt>
                <c:pt idx="3">
                  <c:v>10674</c:v>
                </c:pt>
                <c:pt idx="4">
                  <c:v>10842</c:v>
                </c:pt>
                <c:pt idx="5" formatCode="#,##0;[Red]\-#,##0;">
                  <c:v>11037</c:v>
                </c:pt>
                <c:pt idx="6" formatCode="#,##0;[Red]\-#,##0;">
                  <c:v>10671</c:v>
                </c:pt>
                <c:pt idx="7" formatCode="#,##0;[Red]\-#,##0;">
                  <c:v>11243</c:v>
                </c:pt>
              </c:numCache>
            </c:numRef>
          </c:val>
          <c:extLst>
            <c:ext xmlns:c16="http://schemas.microsoft.com/office/drawing/2014/chart" uri="{C3380CC4-5D6E-409C-BE32-E72D297353CC}">
              <c16:uniqueId val="{00000000-C7C5-40D9-97CD-0AF4ED47B4DA}"/>
            </c:ext>
          </c:extLst>
        </c:ser>
        <c:ser>
          <c:idx val="2"/>
          <c:order val="2"/>
          <c:tx>
            <c:strRef>
              <c:f>都道府県別必要量との比較!$E$195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(都道府県別必要量との比較!$F$191,都道府県別必要量との比較!$H$191:$L$191,都道府県別必要量との比較!$O$191:$P$191)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(都道府県別必要量との比較!$F$195,都道府県別必要量との比較!$H$195:$L$195,都道府県別必要量との比較!$O$195:$P$195)</c:f>
              <c:numCache>
                <c:formatCode>#,##0_);[Red]\(#,##0\)</c:formatCode>
                <c:ptCount val="8"/>
                <c:pt idx="0" formatCode="#,##0;[Red]\-#,##0;">
                  <c:v>4466</c:v>
                </c:pt>
                <c:pt idx="1">
                  <c:v>5769</c:v>
                </c:pt>
                <c:pt idx="2">
                  <c:v>5981</c:v>
                </c:pt>
                <c:pt idx="3">
                  <c:v>6270</c:v>
                </c:pt>
                <c:pt idx="4">
                  <c:v>6396</c:v>
                </c:pt>
                <c:pt idx="5" formatCode="#,##0;[Red]\-#,##0;">
                  <c:v>6421</c:v>
                </c:pt>
                <c:pt idx="6" formatCode="#,##0;[Red]\-#,##0;">
                  <c:v>6462</c:v>
                </c:pt>
                <c:pt idx="7" formatCode="#,##0;[Red]\-#,##0;">
                  <c:v>15260</c:v>
                </c:pt>
              </c:numCache>
            </c:numRef>
          </c:val>
          <c:extLst>
            <c:ext xmlns:c16="http://schemas.microsoft.com/office/drawing/2014/chart" uri="{C3380CC4-5D6E-409C-BE32-E72D297353CC}">
              <c16:uniqueId val="{00000001-C7C5-40D9-97CD-0AF4ED47B4DA}"/>
            </c:ext>
          </c:extLst>
        </c:ser>
        <c:ser>
          <c:idx val="1"/>
          <c:order val="3"/>
          <c:tx>
            <c:strRef>
              <c:f>都道府県別必要量との比較!$E$194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C7C5-40D9-97CD-0AF4ED47B4DA}"/>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C7C5-40D9-97CD-0AF4ED47B4D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(都道府県別必要量との比較!$F$191,都道府県別必要量との比較!$H$191:$L$191,都道府県別必要量との比較!$O$191:$P$191)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(都道府県別必要量との比較!$F$194,都道府県別必要量との比較!$H$194:$L$194,都道府県別必要量との比較!$O$194:$P$194)</c:f>
              <c:numCache>
                <c:formatCode>#,##0_);[Red]\(#,##0\)</c:formatCode>
                <c:ptCount val="8"/>
                <c:pt idx="0" formatCode="#,##0;[Red]\-#,##0;">
                  <c:v>26015</c:v>
                </c:pt>
                <c:pt idx="1">
                  <c:v>23764</c:v>
                </c:pt>
                <c:pt idx="2">
                  <c:v>23167</c:v>
                </c:pt>
                <c:pt idx="3">
                  <c:v>23309</c:v>
                </c:pt>
                <c:pt idx="4">
                  <c:v>23444</c:v>
                </c:pt>
                <c:pt idx="5" formatCode="#,##0;[Red]\-#,##0;">
                  <c:v>22514</c:v>
                </c:pt>
                <c:pt idx="6" formatCode="#,##0;[Red]\-#,##0;">
                  <c:v>22485</c:v>
                </c:pt>
                <c:pt idx="7" formatCode="#,##0;[Red]\-#,##0;">
                  <c:v>17851</c:v>
                </c:pt>
              </c:numCache>
            </c:numRef>
          </c:val>
          <c:extLst>
            <c:ext xmlns:c16="http://schemas.microsoft.com/office/drawing/2014/chart" uri="{C3380CC4-5D6E-409C-BE32-E72D297353CC}">
              <c16:uniqueId val="{00000006-C7C5-40D9-97CD-0AF4ED47B4DA}"/>
            </c:ext>
          </c:extLst>
        </c:ser>
        <c:ser>
          <c:idx val="0"/>
          <c:order val="4"/>
          <c:tx>
            <c:strRef>
              <c:f>都道府県別必要量との比較!$E$193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(都道府県別必要量との比較!$F$191,都道府県別必要量との比較!$H$191:$L$191,都道府県別必要量との比較!$O$191:$P$191)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(都道府県別必要量との比較!$F$193,都道府県別必要量との比較!$H$193:$L$193,都道府県別必要量との比較!$O$193:$P$193)</c:f>
              <c:numCache>
                <c:formatCode>#,##0_);[Red]\(#,##0\)</c:formatCode>
                <c:ptCount val="8"/>
                <c:pt idx="0" formatCode="#,##0;[Red]\-#,##0;">
                  <c:v>4652</c:v>
                </c:pt>
                <c:pt idx="1">
                  <c:v>6888</c:v>
                </c:pt>
                <c:pt idx="2">
                  <c:v>6615</c:v>
                </c:pt>
                <c:pt idx="3">
                  <c:v>6608</c:v>
                </c:pt>
                <c:pt idx="4">
                  <c:v>6948</c:v>
                </c:pt>
                <c:pt idx="5" formatCode="#,##0;[Red]\-#,##0;">
                  <c:v>6936</c:v>
                </c:pt>
                <c:pt idx="6" formatCode="#,##0;[Red]\-#,##0;">
                  <c:v>6893</c:v>
                </c:pt>
                <c:pt idx="7" formatCode="#,##0;[Red]\-#,##0;">
                  <c:v>5650</c:v>
                </c:pt>
              </c:numCache>
            </c:numRef>
          </c:val>
          <c:extLst>
            <c:ext xmlns:c16="http://schemas.microsoft.com/office/drawing/2014/chart" uri="{C3380CC4-5D6E-409C-BE32-E72D297353CC}">
              <c16:uniqueId val="{00000007-C7C5-40D9-97CD-0AF4ED47B4DA}"/>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都道府県別必要量との比較!$E$192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(都道府県別必要量との比較!$F$191,都道府県別必要量との比較!$H$191:$L$191,都道府県別必要量との比較!$O$191:$P$191)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(都道府県別必要量との比較!$F$192,都道府県別必要量との比較!$H$192:$L$192,都道府県別必要量との比較!$O$192:$P$192)</c:f>
              <c:numCache>
                <c:formatCode>#,##0_);[Red]\(#,##0\)</c:formatCode>
                <c:ptCount val="8"/>
                <c:pt idx="0" formatCode="#,##0;[Red]\-#,##0;">
                  <c:v>45792</c:v>
                </c:pt>
                <c:pt idx="1">
                  <c:v>47437</c:v>
                </c:pt>
                <c:pt idx="2">
                  <c:v>46681</c:v>
                </c:pt>
                <c:pt idx="3">
                  <c:v>46861</c:v>
                </c:pt>
                <c:pt idx="4">
                  <c:v>47630</c:v>
                </c:pt>
                <c:pt idx="5" formatCode="#,##0;[Red]\-#,##0;">
                  <c:v>46908</c:v>
                </c:pt>
                <c:pt idx="6" formatCode="#,##0;[Red]\-#,##0;">
                  <c:v>46511</c:v>
                </c:pt>
                <c:pt idx="7" formatCode="#,##0;[Red]\-#,##0;">
                  <c:v>50004</c:v>
                </c:pt>
              </c:numCache>
            </c:numRef>
          </c:val>
          <c:smooth val="0"/>
          <c:extLst>
            <c:ext xmlns:c16="http://schemas.microsoft.com/office/drawing/2014/chart" uri="{C3380CC4-5D6E-409C-BE32-E72D297353CC}">
              <c16:uniqueId val="{00000008-C7C5-40D9-97CD-0AF4ED47B4DA}"/>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都道府県別必要量との比較!$E$211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(都道府県別必要量との比較!$F$206,都道府県別必要量との比較!$H$206:$L$206,都道府県別必要量との比較!$O$206:$P$206)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(都道府県別必要量との比較!$F$211,都道府県別必要量との比較!$H$211:$L$211,都道府県別必要量との比較!$O$211:$P$211)</c:f>
              <c:numCache>
                <c:formatCode>#,##0_);[Red]\(#,##0\)</c:formatCode>
                <c:ptCount val="8"/>
                <c:pt idx="0" formatCode="#,##0;[Red]\-#,##0;">
                  <c:v>23241</c:v>
                </c:pt>
                <c:pt idx="1">
                  <c:v>23221</c:v>
                </c:pt>
                <c:pt idx="2">
                  <c:v>22867</c:v>
                </c:pt>
                <c:pt idx="3">
                  <c:v>21134</c:v>
                </c:pt>
                <c:pt idx="4">
                  <c:v>20692</c:v>
                </c:pt>
                <c:pt idx="5" formatCode="#,##0;[Red]\-#,##0;">
                  <c:v>21104</c:v>
                </c:pt>
                <c:pt idx="6" formatCode="#,##0;[Red]\-#,##0;">
                  <c:v>19890</c:v>
                </c:pt>
                <c:pt idx="7" formatCode="#,##0;[Red]\-#,##0;">
                  <c:v>20973</c:v>
                </c:pt>
              </c:numCache>
            </c:numRef>
          </c:val>
          <c:extLst>
            <c:ext xmlns:c16="http://schemas.microsoft.com/office/drawing/2014/chart" uri="{C3380CC4-5D6E-409C-BE32-E72D297353CC}">
              <c16:uniqueId val="{00000000-7B6A-4863-AE21-4EE00CCDD8E9}"/>
            </c:ext>
          </c:extLst>
        </c:ser>
        <c:ser>
          <c:idx val="2"/>
          <c:order val="2"/>
          <c:tx>
            <c:strRef>
              <c:f>都道府県別必要量との比較!$E$210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(都道府県別必要量との比較!$F$206,都道府県別必要量との比較!$H$206:$L$206,都道府県別必要量との比較!$O$206:$P$206)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(都道府県別必要量との比較!$F$210,都道府県別必要量との比較!$H$210:$L$210,都道府県別必要量との比較!$O$210:$P$210)</c:f>
              <c:numCache>
                <c:formatCode>#,##0_);[Red]\(#,##0\)</c:formatCode>
                <c:ptCount val="8"/>
                <c:pt idx="0" formatCode="#,##0;[Red]\-#,##0;">
                  <c:v>8936</c:v>
                </c:pt>
                <c:pt idx="1">
                  <c:v>12580</c:v>
                </c:pt>
                <c:pt idx="2">
                  <c:v>13093</c:v>
                </c:pt>
                <c:pt idx="3">
                  <c:v>13056</c:v>
                </c:pt>
                <c:pt idx="4">
                  <c:v>13621</c:v>
                </c:pt>
                <c:pt idx="5" formatCode="#,##0;[Red]\-#,##0;">
                  <c:v>14260</c:v>
                </c:pt>
                <c:pt idx="6" formatCode="#,##0;[Red]\-#,##0;">
                  <c:v>15089</c:v>
                </c:pt>
                <c:pt idx="7" formatCode="#,##0;[Red]\-#,##0;">
                  <c:v>34628</c:v>
                </c:pt>
              </c:numCache>
            </c:numRef>
          </c:val>
          <c:extLst>
            <c:ext xmlns:c16="http://schemas.microsoft.com/office/drawing/2014/chart" uri="{C3380CC4-5D6E-409C-BE32-E72D297353CC}">
              <c16:uniqueId val="{00000001-7B6A-4863-AE21-4EE00CCDD8E9}"/>
            </c:ext>
          </c:extLst>
        </c:ser>
        <c:ser>
          <c:idx val="1"/>
          <c:order val="3"/>
          <c:tx>
            <c:strRef>
              <c:f>都道府県別必要量との比較!$E$209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7B6A-4863-AE21-4EE00CCDD8E9}"/>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7B6A-4863-AE21-4EE00CCDD8E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(都道府県別必要量との比較!$F$206,都道府県別必要量との比較!$H$206:$L$206,都道府県別必要量との比較!$O$206:$P$206)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(都道府県別必要量との比較!$F$209,都道府県別必要量との比較!$H$209:$L$209,都道府県別必要量との比較!$O$209:$P$209)</c:f>
              <c:numCache>
                <c:formatCode>#,##0_);[Red]\(#,##0\)</c:formatCode>
                <c:ptCount val="8"/>
                <c:pt idx="0" formatCode="#,##0;[Red]\-#,##0;">
                  <c:v>48510</c:v>
                </c:pt>
                <c:pt idx="1">
                  <c:v>46789</c:v>
                </c:pt>
                <c:pt idx="2">
                  <c:v>44913</c:v>
                </c:pt>
                <c:pt idx="3">
                  <c:v>45110</c:v>
                </c:pt>
                <c:pt idx="4">
                  <c:v>46395</c:v>
                </c:pt>
                <c:pt idx="5" formatCode="#,##0;[Red]\-#,##0;">
                  <c:v>45895</c:v>
                </c:pt>
                <c:pt idx="6" formatCode="#,##0;[Red]\-#,##0;">
                  <c:v>45125</c:v>
                </c:pt>
                <c:pt idx="7" formatCode="#,##0;[Red]\-#,##0;">
                  <c:v>42275</c:v>
                </c:pt>
              </c:numCache>
            </c:numRef>
          </c:val>
          <c:extLst>
            <c:ext xmlns:c16="http://schemas.microsoft.com/office/drawing/2014/chart" uri="{C3380CC4-5D6E-409C-BE32-E72D297353CC}">
              <c16:uniqueId val="{00000006-7B6A-4863-AE21-4EE00CCDD8E9}"/>
            </c:ext>
          </c:extLst>
        </c:ser>
        <c:ser>
          <c:idx val="0"/>
          <c:order val="4"/>
          <c:tx>
            <c:strRef>
              <c:f>都道府県別必要量との比較!$E$208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(都道府県別必要量との比較!$F$206,都道府県別必要量との比較!$H$206:$L$206,都道府県別必要量との比較!$O$206:$P$206)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(都道府県別必要量との比較!$F$208,都道府県別必要量との比較!$H$208:$L$208,都道府県別必要量との比較!$O$208:$P$208)</c:f>
              <c:numCache>
                <c:formatCode>#,##0_);[Red]\(#,##0\)</c:formatCode>
                <c:ptCount val="8"/>
                <c:pt idx="0" formatCode="#,##0;[Red]\-#,##0;">
                  <c:v>23429</c:v>
                </c:pt>
                <c:pt idx="1">
                  <c:v>22777</c:v>
                </c:pt>
                <c:pt idx="2">
                  <c:v>23543</c:v>
                </c:pt>
                <c:pt idx="3">
                  <c:v>21730</c:v>
                </c:pt>
                <c:pt idx="4">
                  <c:v>22047</c:v>
                </c:pt>
                <c:pt idx="5" formatCode="#,##0;[Red]\-#,##0;">
                  <c:v>22503</c:v>
                </c:pt>
                <c:pt idx="6" formatCode="#,##0;[Red]\-#,##0;">
                  <c:v>22424</c:v>
                </c:pt>
                <c:pt idx="7" formatCode="#,##0;[Red]\-#,##0;">
                  <c:v>15888</c:v>
                </c:pt>
              </c:numCache>
            </c:numRef>
          </c:val>
          <c:extLst>
            <c:ext xmlns:c16="http://schemas.microsoft.com/office/drawing/2014/chart" uri="{C3380CC4-5D6E-409C-BE32-E72D297353CC}">
              <c16:uniqueId val="{00000007-7B6A-4863-AE21-4EE00CCDD8E9}"/>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都道府県別必要量との比較!$E$207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(都道府県別必要量との比較!$F$206,都道府県別必要量との比較!$H$206:$L$206,都道府県別必要量との比較!$O$206:$P$206)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(都道府県別必要量との比較!$F$207,都道府県別必要量との比較!$H$207:$L$207,都道府県別必要量との比較!$O$207:$P$207)</c:f>
              <c:numCache>
                <c:formatCode>#,##0_);[Red]\(#,##0\)</c:formatCode>
                <c:ptCount val="8"/>
                <c:pt idx="0" formatCode="#,##0;[Red]\-#,##0;">
                  <c:v>104116</c:v>
                </c:pt>
                <c:pt idx="1">
                  <c:v>105367</c:v>
                </c:pt>
                <c:pt idx="2">
                  <c:v>104416</c:v>
                </c:pt>
                <c:pt idx="3">
                  <c:v>101030</c:v>
                </c:pt>
                <c:pt idx="4">
                  <c:v>102755</c:v>
                </c:pt>
                <c:pt idx="5" formatCode="#,##0;[Red]\-#,##0;">
                  <c:v>103762</c:v>
                </c:pt>
                <c:pt idx="6" formatCode="#,##0;[Red]\-#,##0;">
                  <c:v>102528</c:v>
                </c:pt>
                <c:pt idx="7" formatCode="#,##0;[Red]\-#,##0;">
                  <c:v>113764</c:v>
                </c:pt>
              </c:numCache>
            </c:numRef>
          </c:val>
          <c:smooth val="0"/>
          <c:extLst>
            <c:ext xmlns:c16="http://schemas.microsoft.com/office/drawing/2014/chart" uri="{C3380CC4-5D6E-409C-BE32-E72D297353CC}">
              <c16:uniqueId val="{00000008-7B6A-4863-AE21-4EE00CCDD8E9}"/>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都道府県別必要量との比較!$E$226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(都道府県別必要量との比較!$F$221,都道府県別必要量との比較!$H$221:$L$221,都道府県別必要量との比較!$O$221:$P$221)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(都道府県別必要量との比較!$F$226,都道府県別必要量との比較!$H$226:$L$226,都道府県別必要量との比較!$O$226:$P$226)</c:f>
              <c:numCache>
                <c:formatCode>#,##0_);[Red]\(#,##0\)</c:formatCode>
                <c:ptCount val="8"/>
                <c:pt idx="0" formatCode="#,##0;[Red]\-#,##0;">
                  <c:v>14023</c:v>
                </c:pt>
                <c:pt idx="1">
                  <c:v>14250</c:v>
                </c:pt>
                <c:pt idx="2">
                  <c:v>13830</c:v>
                </c:pt>
                <c:pt idx="3">
                  <c:v>13898</c:v>
                </c:pt>
                <c:pt idx="4">
                  <c:v>13863</c:v>
                </c:pt>
                <c:pt idx="5" formatCode="#,##0;[Red]\-#,##0;">
                  <c:v>13660</c:v>
                </c:pt>
                <c:pt idx="6" formatCode="#,##0;[Red]\-#,##0;">
                  <c:v>13403</c:v>
                </c:pt>
                <c:pt idx="7" formatCode="#,##0;[Red]\-#,##0;">
                  <c:v>16147</c:v>
                </c:pt>
              </c:numCache>
            </c:numRef>
          </c:val>
          <c:extLst>
            <c:ext xmlns:c16="http://schemas.microsoft.com/office/drawing/2014/chart" uri="{C3380CC4-5D6E-409C-BE32-E72D297353CC}">
              <c16:uniqueId val="{00000000-4F4D-45AC-9541-F3C1C13B4577}"/>
            </c:ext>
          </c:extLst>
        </c:ser>
        <c:ser>
          <c:idx val="2"/>
          <c:order val="2"/>
          <c:tx>
            <c:strRef>
              <c:f>都道府県別必要量との比較!$E$225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(都道府県別必要量との比較!$F$221,都道府県別必要量との比較!$H$221:$L$221,都道府県別必要量との比較!$O$221:$P$221)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(都道府県別必要量との比較!$F$225,都道府県別必要量との比較!$H$225:$L$225,都道府県別必要量との比較!$O$225:$P$225)</c:f>
              <c:numCache>
                <c:formatCode>#,##0_);[Red]\(#,##0\)</c:formatCode>
                <c:ptCount val="8"/>
                <c:pt idx="0" formatCode="#,##0;[Red]\-#,##0;">
                  <c:v>4874</c:v>
                </c:pt>
                <c:pt idx="1">
                  <c:v>6952</c:v>
                </c:pt>
                <c:pt idx="2">
                  <c:v>7659</c:v>
                </c:pt>
                <c:pt idx="3">
                  <c:v>8286</c:v>
                </c:pt>
                <c:pt idx="4">
                  <c:v>8582</c:v>
                </c:pt>
                <c:pt idx="5" formatCode="#,##0;[Red]\-#,##0;">
                  <c:v>8409</c:v>
                </c:pt>
                <c:pt idx="6" formatCode="#,##0;[Red]\-#,##0;">
                  <c:v>8558</c:v>
                </c:pt>
                <c:pt idx="7" formatCode="#,##0;[Red]\-#,##0;">
                  <c:v>20934</c:v>
                </c:pt>
              </c:numCache>
            </c:numRef>
          </c:val>
          <c:extLst>
            <c:ext xmlns:c16="http://schemas.microsoft.com/office/drawing/2014/chart" uri="{C3380CC4-5D6E-409C-BE32-E72D297353CC}">
              <c16:uniqueId val="{00000001-4F4D-45AC-9541-F3C1C13B4577}"/>
            </c:ext>
          </c:extLst>
        </c:ser>
        <c:ser>
          <c:idx val="1"/>
          <c:order val="3"/>
          <c:tx>
            <c:strRef>
              <c:f>都道府県別必要量との比較!$E$224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4F4D-45AC-9541-F3C1C13B4577}"/>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4F4D-45AC-9541-F3C1C13B457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(都道府県別必要量との比較!$F$221,都道府県別必要量との比較!$H$221:$L$221,都道府県別必要量との比較!$O$221:$P$221)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(都道府県別必要量との比較!$F$224,都道府県別必要量との比較!$H$224:$L$224,都道府県別必要量との比較!$O$224:$P$224)</c:f>
              <c:numCache>
                <c:formatCode>#,##0_);[Red]\(#,##0\)</c:formatCode>
                <c:ptCount val="8"/>
                <c:pt idx="0" formatCode="#,##0;[Red]\-#,##0;">
                  <c:v>27965</c:v>
                </c:pt>
                <c:pt idx="1">
                  <c:v>29522</c:v>
                </c:pt>
                <c:pt idx="2">
                  <c:v>29883</c:v>
                </c:pt>
                <c:pt idx="3">
                  <c:v>28469</c:v>
                </c:pt>
                <c:pt idx="4">
                  <c:v>29587</c:v>
                </c:pt>
                <c:pt idx="5" formatCode="#,##0;[Red]\-#,##0;">
                  <c:v>29183</c:v>
                </c:pt>
                <c:pt idx="6" formatCode="#,##0;[Red]\-#,##0;">
                  <c:v>29000</c:v>
                </c:pt>
                <c:pt idx="7" formatCode="#,##0;[Red]\-#,##0;">
                  <c:v>25910</c:v>
                </c:pt>
              </c:numCache>
            </c:numRef>
          </c:val>
          <c:extLst>
            <c:ext xmlns:c16="http://schemas.microsoft.com/office/drawing/2014/chart" uri="{C3380CC4-5D6E-409C-BE32-E72D297353CC}">
              <c16:uniqueId val="{00000006-4F4D-45AC-9541-F3C1C13B4577}"/>
            </c:ext>
          </c:extLst>
        </c:ser>
        <c:ser>
          <c:idx val="0"/>
          <c:order val="4"/>
          <c:tx>
            <c:strRef>
              <c:f>都道府県別必要量との比較!$E$223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(都道府県別必要量との比較!$F$221,都道府県別必要量との比較!$H$221:$L$221,都道府県別必要量との比較!$O$221:$P$221)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(都道府県別必要量との比較!$F$223,都道府県別必要量との比較!$H$223:$L$223,都道府県別必要量との比較!$O$223:$P$223)</c:f>
              <c:numCache>
                <c:formatCode>#,##0_);[Red]\(#,##0\)</c:formatCode>
                <c:ptCount val="8"/>
                <c:pt idx="0" formatCode="#,##0;[Red]\-#,##0;">
                  <c:v>12137</c:v>
                </c:pt>
                <c:pt idx="1">
                  <c:v>10071</c:v>
                </c:pt>
                <c:pt idx="2">
                  <c:v>9207</c:v>
                </c:pt>
                <c:pt idx="3">
                  <c:v>10433</c:v>
                </c:pt>
                <c:pt idx="4">
                  <c:v>9464</c:v>
                </c:pt>
                <c:pt idx="5" formatCode="#,##0;[Red]\-#,##0;">
                  <c:v>9679</c:v>
                </c:pt>
                <c:pt idx="6" formatCode="#,##0;[Red]\-#,##0;">
                  <c:v>9977</c:v>
                </c:pt>
                <c:pt idx="7" formatCode="#,##0;[Red]\-#,##0;">
                  <c:v>9419</c:v>
                </c:pt>
              </c:numCache>
            </c:numRef>
          </c:val>
          <c:extLst>
            <c:ext xmlns:c16="http://schemas.microsoft.com/office/drawing/2014/chart" uri="{C3380CC4-5D6E-409C-BE32-E72D297353CC}">
              <c16:uniqueId val="{00000007-4F4D-45AC-9541-F3C1C13B4577}"/>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都道府県別必要量との比較!$E$222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(都道府県別必要量との比較!$F$221,都道府県別必要量との比較!$H$221:$L$221,都道府県別必要量との比較!$O$221:$P$221)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(都道府県別必要量との比較!$F$222,都道府県別必要量との比較!$H$222:$L$222,都道府県別必要量との比較!$O$222:$P$222)</c:f>
              <c:numCache>
                <c:formatCode>#,##0_);[Red]\(#,##0\)</c:formatCode>
                <c:ptCount val="8"/>
                <c:pt idx="0" formatCode="#,##0;[Red]\-#,##0;">
                  <c:v>58999</c:v>
                </c:pt>
                <c:pt idx="1">
                  <c:v>60795</c:v>
                </c:pt>
                <c:pt idx="2">
                  <c:v>60579</c:v>
                </c:pt>
                <c:pt idx="3">
                  <c:v>61086</c:v>
                </c:pt>
                <c:pt idx="4">
                  <c:v>61496</c:v>
                </c:pt>
                <c:pt idx="5" formatCode="#,##0;[Red]\-#,##0;">
                  <c:v>60931</c:v>
                </c:pt>
                <c:pt idx="6" formatCode="#,##0;[Red]\-#,##0;">
                  <c:v>60938</c:v>
                </c:pt>
                <c:pt idx="7" formatCode="#,##0;[Red]\-#,##0;">
                  <c:v>72410</c:v>
                </c:pt>
              </c:numCache>
            </c:numRef>
          </c:val>
          <c:smooth val="0"/>
          <c:extLst>
            <c:ext xmlns:c16="http://schemas.microsoft.com/office/drawing/2014/chart" uri="{C3380CC4-5D6E-409C-BE32-E72D297353CC}">
              <c16:uniqueId val="{00000008-4F4D-45AC-9541-F3C1C13B4577}"/>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都道府県別必要量との比較!$E$241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(都道府県別必要量との比較!$F$236,都道府県別必要量との比較!$H$236:$L$236,都道府県別必要量との比較!$O$236:$P$236)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(都道府県別必要量との比較!$F$241,都道府県別必要量との比較!$H$241:$L$241,都道府県別必要量との比較!$O$241:$P$241)</c:f>
              <c:numCache>
                <c:formatCode>#,##0_);[Red]\(#,##0\)</c:formatCode>
                <c:ptCount val="8"/>
                <c:pt idx="0" formatCode="#,##0;[Red]\-#,##0;">
                  <c:v>6552</c:v>
                </c:pt>
                <c:pt idx="1">
                  <c:v>6251</c:v>
                </c:pt>
                <c:pt idx="2">
                  <c:v>6022</c:v>
                </c:pt>
                <c:pt idx="3">
                  <c:v>5300</c:v>
                </c:pt>
                <c:pt idx="4">
                  <c:v>4982</c:v>
                </c:pt>
                <c:pt idx="5" formatCode="#,##0;[Red]\-#,##0;">
                  <c:v>4844</c:v>
                </c:pt>
                <c:pt idx="6" formatCode="#,##0;[Red]\-#,##0;">
                  <c:v>4229</c:v>
                </c:pt>
                <c:pt idx="7" formatCode="#,##0;[Red]\-#,##0;">
                  <c:v>5183</c:v>
                </c:pt>
              </c:numCache>
            </c:numRef>
          </c:val>
          <c:extLst>
            <c:ext xmlns:c16="http://schemas.microsoft.com/office/drawing/2014/chart" uri="{C3380CC4-5D6E-409C-BE32-E72D297353CC}">
              <c16:uniqueId val="{00000000-827A-421F-97A5-ACD64403973A}"/>
            </c:ext>
          </c:extLst>
        </c:ser>
        <c:ser>
          <c:idx val="2"/>
          <c:order val="2"/>
          <c:tx>
            <c:strRef>
              <c:f>都道府県別必要量との比較!$E$240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(都道府県別必要量との比較!$F$236,都道府県別必要量との比較!$H$236:$L$236,都道府県別必要量との比較!$O$236:$P$236)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(都道府県別必要量との比較!$F$240,都道府県別必要量との比較!$H$240:$L$240,都道府県別必要量との比較!$O$240:$P$240)</c:f>
              <c:numCache>
                <c:formatCode>#,##0_);[Red]\(#,##0\)</c:formatCode>
                <c:ptCount val="8"/>
                <c:pt idx="0" formatCode="#,##0;[Red]\-#,##0;">
                  <c:v>1619</c:v>
                </c:pt>
                <c:pt idx="1">
                  <c:v>2659</c:v>
                </c:pt>
                <c:pt idx="2">
                  <c:v>3035</c:v>
                </c:pt>
                <c:pt idx="3">
                  <c:v>3206</c:v>
                </c:pt>
                <c:pt idx="4">
                  <c:v>3341</c:v>
                </c:pt>
                <c:pt idx="5" formatCode="#,##0;[Red]\-#,##0;">
                  <c:v>3579</c:v>
                </c:pt>
                <c:pt idx="6" formatCode="#,##0;[Red]\-#,##0;">
                  <c:v>4074</c:v>
                </c:pt>
                <c:pt idx="7" formatCode="#,##0;[Red]\-#,##0;">
                  <c:v>5709</c:v>
                </c:pt>
              </c:numCache>
            </c:numRef>
          </c:val>
          <c:extLst>
            <c:ext xmlns:c16="http://schemas.microsoft.com/office/drawing/2014/chart" uri="{C3380CC4-5D6E-409C-BE32-E72D297353CC}">
              <c16:uniqueId val="{00000001-827A-421F-97A5-ACD64403973A}"/>
            </c:ext>
          </c:extLst>
        </c:ser>
        <c:ser>
          <c:idx val="1"/>
          <c:order val="3"/>
          <c:tx>
            <c:strRef>
              <c:f>都道府県別必要量との比較!$E$239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827A-421F-97A5-ACD64403973A}"/>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827A-421F-97A5-ACD64403973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(都道府県別必要量との比較!$F$236,都道府県別必要量との比較!$H$236:$L$236,都道府県別必要量との比較!$O$236:$P$236)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(都道府県別必要量との比較!$F$239,都道府県別必要量との比較!$H$239:$L$239,都道府県別必要量との比較!$O$239:$P$239)</c:f>
              <c:numCache>
                <c:formatCode>#,##0_);[Red]\(#,##0\)</c:formatCode>
                <c:ptCount val="8"/>
                <c:pt idx="0" formatCode="#,##0;[Red]\-#,##0;">
                  <c:v>10758</c:v>
                </c:pt>
                <c:pt idx="1">
                  <c:v>10626</c:v>
                </c:pt>
                <c:pt idx="2">
                  <c:v>10156</c:v>
                </c:pt>
                <c:pt idx="3">
                  <c:v>9984</c:v>
                </c:pt>
                <c:pt idx="4">
                  <c:v>9828</c:v>
                </c:pt>
                <c:pt idx="5" formatCode="#,##0;[Red]\-#,##0;">
                  <c:v>9512</c:v>
                </c:pt>
                <c:pt idx="6" formatCode="#,##0;[Red]\-#,##0;">
                  <c:v>9309</c:v>
                </c:pt>
                <c:pt idx="7" formatCode="#,##0;[Red]\-#,##0;">
                  <c:v>5730</c:v>
                </c:pt>
              </c:numCache>
            </c:numRef>
          </c:val>
          <c:extLst>
            <c:ext xmlns:c16="http://schemas.microsoft.com/office/drawing/2014/chart" uri="{C3380CC4-5D6E-409C-BE32-E72D297353CC}">
              <c16:uniqueId val="{00000006-827A-421F-97A5-ACD64403973A}"/>
            </c:ext>
          </c:extLst>
        </c:ser>
        <c:ser>
          <c:idx val="0"/>
          <c:order val="4"/>
          <c:tx>
            <c:strRef>
              <c:f>都道府県別必要量との比較!$E$238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(都道府県別必要量との比較!$F$236,都道府県別必要量との比較!$H$236:$L$236,都道府県別必要量との比較!$O$236:$P$236)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(都道府県別必要量との比較!$F$238,都道府県別必要量との比較!$H$238:$L$238,都道府県別必要量との比較!$O$238:$P$238)</c:f>
              <c:numCache>
                <c:formatCode>#,##0_);[Red]\(#,##0\)</c:formatCode>
                <c:ptCount val="8"/>
                <c:pt idx="0" formatCode="#,##0;[Red]\-#,##0;">
                  <c:v>2639</c:v>
                </c:pt>
                <c:pt idx="1">
                  <c:v>1993</c:v>
                </c:pt>
                <c:pt idx="2">
                  <c:v>1786</c:v>
                </c:pt>
                <c:pt idx="3">
                  <c:v>1780</c:v>
                </c:pt>
                <c:pt idx="4">
                  <c:v>1780</c:v>
                </c:pt>
                <c:pt idx="5" formatCode="#,##0;[Red]\-#,##0;">
                  <c:v>1708</c:v>
                </c:pt>
                <c:pt idx="6" formatCode="#,##0;[Red]\-#,##0;">
                  <c:v>1741</c:v>
                </c:pt>
                <c:pt idx="7" formatCode="#,##0;[Red]\-#,##0;">
                  <c:v>1661</c:v>
                </c:pt>
              </c:numCache>
            </c:numRef>
          </c:val>
          <c:extLst>
            <c:ext xmlns:c16="http://schemas.microsoft.com/office/drawing/2014/chart" uri="{C3380CC4-5D6E-409C-BE32-E72D297353CC}">
              <c16:uniqueId val="{00000007-827A-421F-97A5-ACD64403973A}"/>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都道府県別必要量との比較!$E$237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(都道府県別必要量との比較!$F$236,都道府県別必要量との比較!$H$236:$L$236,都道府県別必要量との比較!$O$236:$P$236)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(都道府県別必要量との比較!$F$237,都道府県別必要量との比較!$H$237:$L$237,都道府県別必要量との比較!$O$237:$P$237)</c:f>
              <c:numCache>
                <c:formatCode>#,##0_);[Red]\(#,##0\)</c:formatCode>
                <c:ptCount val="8"/>
                <c:pt idx="0" formatCode="#,##0;[Red]\-#,##0;">
                  <c:v>21568</c:v>
                </c:pt>
                <c:pt idx="1">
                  <c:v>21529</c:v>
                </c:pt>
                <c:pt idx="2">
                  <c:v>20999</c:v>
                </c:pt>
                <c:pt idx="3">
                  <c:v>20270</c:v>
                </c:pt>
                <c:pt idx="4">
                  <c:v>19931</c:v>
                </c:pt>
                <c:pt idx="5" formatCode="#,##0;[Red]\-#,##0;">
                  <c:v>19643</c:v>
                </c:pt>
                <c:pt idx="6" formatCode="#,##0;[Red]\-#,##0;">
                  <c:v>19353</c:v>
                </c:pt>
                <c:pt idx="7" formatCode="#,##0;[Red]\-#,##0;">
                  <c:v>18283</c:v>
                </c:pt>
              </c:numCache>
            </c:numRef>
          </c:val>
          <c:smooth val="0"/>
          <c:extLst>
            <c:ext xmlns:c16="http://schemas.microsoft.com/office/drawing/2014/chart" uri="{C3380CC4-5D6E-409C-BE32-E72D297353CC}">
              <c16:uniqueId val="{00000008-827A-421F-97A5-ACD64403973A}"/>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都道府県別必要量との比較!$E$256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(都道府県別必要量との比較!$F$251,都道府県別必要量との比較!$H$251:$L$251,都道府県別必要量との比較!$O$251:$P$251)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(都道府県別必要量との比較!$F$256,都道府県別必要量との比較!$H$256:$L$256,都道府県別必要量との比較!$O$256:$P$256)</c:f>
              <c:numCache>
                <c:formatCode>#,##0_);[Red]\(#,##0\)</c:formatCode>
                <c:ptCount val="8"/>
                <c:pt idx="0" formatCode="#,##0;[Red]\-#,##0;">
                  <c:v>5418</c:v>
                </c:pt>
                <c:pt idx="1">
                  <c:v>5324</c:v>
                </c:pt>
                <c:pt idx="2">
                  <c:v>4453</c:v>
                </c:pt>
                <c:pt idx="3">
                  <c:v>4128</c:v>
                </c:pt>
                <c:pt idx="4">
                  <c:v>4033</c:v>
                </c:pt>
                <c:pt idx="5" formatCode="#,##0;[Red]\-#,##0;">
                  <c:v>4138</c:v>
                </c:pt>
                <c:pt idx="6" formatCode="#,##0;[Red]\-#,##0;">
                  <c:v>3810</c:v>
                </c:pt>
                <c:pt idx="7" formatCode="#,##0;[Red]\-#,##0;">
                  <c:v>2648</c:v>
                </c:pt>
              </c:numCache>
            </c:numRef>
          </c:val>
          <c:extLst>
            <c:ext xmlns:c16="http://schemas.microsoft.com/office/drawing/2014/chart" uri="{C3380CC4-5D6E-409C-BE32-E72D297353CC}">
              <c16:uniqueId val="{00000000-1DAB-4853-A358-F28C6ABA6F3D}"/>
            </c:ext>
          </c:extLst>
        </c:ser>
        <c:ser>
          <c:idx val="2"/>
          <c:order val="2"/>
          <c:tx>
            <c:strRef>
              <c:f>都道府県別必要量との比較!$E$255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(都道府県別必要量との比較!$F$251,都道府県別必要量との比較!$H$251:$L$251,都道府県別必要量との比較!$O$251:$P$251)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(都道府県別必要量との比較!$F$255,都道府県別必要量との比較!$H$255:$L$255,都道府県別必要量との比較!$O$255:$P$255)</c:f>
              <c:numCache>
                <c:formatCode>#,##0_);[Red]\(#,##0\)</c:formatCode>
                <c:ptCount val="8"/>
                <c:pt idx="0" formatCode="#,##0;[Red]\-#,##0;">
                  <c:v>1016</c:v>
                </c:pt>
                <c:pt idx="1">
                  <c:v>1573</c:v>
                </c:pt>
                <c:pt idx="2">
                  <c:v>1664</c:v>
                </c:pt>
                <c:pt idx="3">
                  <c:v>1717</c:v>
                </c:pt>
                <c:pt idx="4">
                  <c:v>1826</c:v>
                </c:pt>
                <c:pt idx="5" formatCode="#,##0;[Red]\-#,##0;">
                  <c:v>1829</c:v>
                </c:pt>
                <c:pt idx="6" formatCode="#,##0;[Red]\-#,##0;">
                  <c:v>2075</c:v>
                </c:pt>
                <c:pt idx="7" formatCode="#,##0;[Red]\-#,##0;">
                  <c:v>2725</c:v>
                </c:pt>
              </c:numCache>
            </c:numRef>
          </c:val>
          <c:extLst>
            <c:ext xmlns:c16="http://schemas.microsoft.com/office/drawing/2014/chart" uri="{C3380CC4-5D6E-409C-BE32-E72D297353CC}">
              <c16:uniqueId val="{00000001-1DAB-4853-A358-F28C6ABA6F3D}"/>
            </c:ext>
          </c:extLst>
        </c:ser>
        <c:ser>
          <c:idx val="1"/>
          <c:order val="3"/>
          <c:tx>
            <c:strRef>
              <c:f>都道府県別必要量との比較!$E$254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1DAB-4853-A358-F28C6ABA6F3D}"/>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1DAB-4853-A358-F28C6ABA6F3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(都道府県別必要量との比較!$F$251,都道府県別必要量との比較!$H$251:$L$251,都道府県別必要量との比較!$O$251:$P$251)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(都道府県別必要量との比較!$F$254,都道府県別必要量との比較!$H$254:$L$254,都道府県別必要量との比較!$O$254:$P$254)</c:f>
              <c:numCache>
                <c:formatCode>#,##0_);[Red]\(#,##0\)</c:formatCode>
                <c:ptCount val="8"/>
                <c:pt idx="0" formatCode="#,##0;[Red]\-#,##0;">
                  <c:v>5412</c:v>
                </c:pt>
                <c:pt idx="1">
                  <c:v>4667</c:v>
                </c:pt>
                <c:pt idx="2">
                  <c:v>4527</c:v>
                </c:pt>
                <c:pt idx="3">
                  <c:v>4513</c:v>
                </c:pt>
                <c:pt idx="4">
                  <c:v>4436</c:v>
                </c:pt>
                <c:pt idx="5" formatCode="#,##0;[Red]\-#,##0;">
                  <c:v>4164</c:v>
                </c:pt>
                <c:pt idx="6" formatCode="#,##0;[Red]\-#,##0;">
                  <c:v>4058</c:v>
                </c:pt>
                <c:pt idx="7" formatCode="#,##0;[Red]\-#,##0;">
                  <c:v>3254</c:v>
                </c:pt>
              </c:numCache>
            </c:numRef>
          </c:val>
          <c:extLst>
            <c:ext xmlns:c16="http://schemas.microsoft.com/office/drawing/2014/chart" uri="{C3380CC4-5D6E-409C-BE32-E72D297353CC}">
              <c16:uniqueId val="{00000006-1DAB-4853-A358-F28C6ABA6F3D}"/>
            </c:ext>
          </c:extLst>
        </c:ser>
        <c:ser>
          <c:idx val="0"/>
          <c:order val="4"/>
          <c:tx>
            <c:strRef>
              <c:f>都道府県別必要量との比較!$E$253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(都道府県別必要量との比較!$F$251,都道府県別必要量との比較!$H$251:$L$251,都道府県別必要量との比較!$O$251:$P$251)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(都道府県別必要量との比較!$F$253,都道府県別必要量との比較!$H$253:$L$253,都道府県別必要量との比較!$O$253:$P$253)</c:f>
              <c:numCache>
                <c:formatCode>#,##0_);[Red]\(#,##0\)</c:formatCode>
                <c:ptCount val="8"/>
                <c:pt idx="0" formatCode="#,##0;[Red]\-#,##0;">
                  <c:v>1753</c:v>
                </c:pt>
                <c:pt idx="1">
                  <c:v>1789</c:v>
                </c:pt>
                <c:pt idx="2">
                  <c:v>1777</c:v>
                </c:pt>
                <c:pt idx="3">
                  <c:v>1727</c:v>
                </c:pt>
                <c:pt idx="4">
                  <c:v>1765</c:v>
                </c:pt>
                <c:pt idx="5" formatCode="#,##0;[Red]\-#,##0;">
                  <c:v>1719</c:v>
                </c:pt>
                <c:pt idx="6" formatCode="#,##0;[Red]\-#,##0;">
                  <c:v>1668</c:v>
                </c:pt>
                <c:pt idx="7" formatCode="#,##0;[Red]\-#,##0;">
                  <c:v>930</c:v>
                </c:pt>
              </c:numCache>
            </c:numRef>
          </c:val>
          <c:extLst>
            <c:ext xmlns:c16="http://schemas.microsoft.com/office/drawing/2014/chart" uri="{C3380CC4-5D6E-409C-BE32-E72D297353CC}">
              <c16:uniqueId val="{00000007-1DAB-4853-A358-F28C6ABA6F3D}"/>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都道府県別必要量との比較!$E$252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(都道府県別必要量との比較!$F$251,都道府県別必要量との比較!$H$251:$L$251,都道府県別必要量との比較!$O$251:$P$251)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(都道府県別必要量との比較!$F$252,都道府県別必要量との比較!$H$252:$L$252,都道府県別必要量との比較!$O$252:$P$252)</c:f>
              <c:numCache>
                <c:formatCode>#,##0_);[Red]\(#,##0\)</c:formatCode>
                <c:ptCount val="8"/>
                <c:pt idx="0" formatCode="#,##0;[Red]\-#,##0;">
                  <c:v>13599</c:v>
                </c:pt>
                <c:pt idx="1">
                  <c:v>13353</c:v>
                </c:pt>
                <c:pt idx="2">
                  <c:v>12421</c:v>
                </c:pt>
                <c:pt idx="3">
                  <c:v>12085</c:v>
                </c:pt>
                <c:pt idx="4">
                  <c:v>12060</c:v>
                </c:pt>
                <c:pt idx="5" formatCode="#,##0;[Red]\-#,##0;">
                  <c:v>11850</c:v>
                </c:pt>
                <c:pt idx="6" formatCode="#,##0;[Red]\-#,##0;">
                  <c:v>11611</c:v>
                </c:pt>
                <c:pt idx="7" formatCode="#,##0;[Red]\-#,##0;">
                  <c:v>9557</c:v>
                </c:pt>
              </c:numCache>
            </c:numRef>
          </c:val>
          <c:smooth val="0"/>
          <c:extLst>
            <c:ext xmlns:c16="http://schemas.microsoft.com/office/drawing/2014/chart" uri="{C3380CC4-5D6E-409C-BE32-E72D297353CC}">
              <c16:uniqueId val="{00000008-1DAB-4853-A358-F28C6ABA6F3D}"/>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都道府県別必要量との比較!$E$271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(都道府県別必要量との比較!$F$266,都道府県別必要量との比較!$H$266:$L$266,都道府県別必要量との比較!$O$266:$P$266)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(都道府県別必要量との比較!$F$271,都道府県別必要量との比較!$H$271:$L$271,都道府県別必要量との比較!$O$271:$P$271)</c:f>
              <c:numCache>
                <c:formatCode>#,##0_);[Red]\(#,##0\)</c:formatCode>
                <c:ptCount val="8"/>
                <c:pt idx="0" formatCode="#,##0;[Red]\-#,##0;">
                  <c:v>4498</c:v>
                </c:pt>
                <c:pt idx="1">
                  <c:v>4702</c:v>
                </c:pt>
                <c:pt idx="2">
                  <c:v>4412</c:v>
                </c:pt>
                <c:pt idx="3">
                  <c:v>3811</c:v>
                </c:pt>
                <c:pt idx="4">
                  <c:v>3710</c:v>
                </c:pt>
                <c:pt idx="5" formatCode="#,##0;[Red]\-#,##0;">
                  <c:v>3632</c:v>
                </c:pt>
                <c:pt idx="6" formatCode="#,##0;[Red]\-#,##0;">
                  <c:v>3436</c:v>
                </c:pt>
                <c:pt idx="7" formatCode="#,##0;[Red]\-#,##0;">
                  <c:v>3050</c:v>
                </c:pt>
              </c:numCache>
            </c:numRef>
          </c:val>
          <c:extLst>
            <c:ext xmlns:c16="http://schemas.microsoft.com/office/drawing/2014/chart" uri="{C3380CC4-5D6E-409C-BE32-E72D297353CC}">
              <c16:uniqueId val="{00000000-94CB-49AE-9513-70134F3EDFEB}"/>
            </c:ext>
          </c:extLst>
        </c:ser>
        <c:ser>
          <c:idx val="2"/>
          <c:order val="2"/>
          <c:tx>
            <c:strRef>
              <c:f>都道府県別必要量との比較!$E$270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(都道府県別必要量との比較!$F$266,都道府県別必要量との比較!$H$266:$L$266,都道府県別必要量との比較!$O$266:$P$266)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(都道府県別必要量との比較!$F$270,都道府県別必要量との比較!$H$270:$L$270,都道府県別必要量との比較!$O$270:$P$270)</c:f>
              <c:numCache>
                <c:formatCode>#,##0_);[Red]\(#,##0\)</c:formatCode>
                <c:ptCount val="8"/>
                <c:pt idx="0" formatCode="#,##0;[Red]\-#,##0;">
                  <c:v>1300</c:v>
                </c:pt>
                <c:pt idx="1">
                  <c:v>1836</c:v>
                </c:pt>
                <c:pt idx="2">
                  <c:v>2015</c:v>
                </c:pt>
                <c:pt idx="3">
                  <c:v>2137</c:v>
                </c:pt>
                <c:pt idx="4">
                  <c:v>2162</c:v>
                </c:pt>
                <c:pt idx="5" formatCode="#,##0;[Red]\-#,##0;">
                  <c:v>2279</c:v>
                </c:pt>
                <c:pt idx="6" formatCode="#,##0;[Red]\-#,##0;">
                  <c:v>2374</c:v>
                </c:pt>
                <c:pt idx="7" formatCode="#,##0;[Red]\-#,##0;">
                  <c:v>3694</c:v>
                </c:pt>
              </c:numCache>
            </c:numRef>
          </c:val>
          <c:extLst>
            <c:ext xmlns:c16="http://schemas.microsoft.com/office/drawing/2014/chart" uri="{C3380CC4-5D6E-409C-BE32-E72D297353CC}">
              <c16:uniqueId val="{00000001-94CB-49AE-9513-70134F3EDFEB}"/>
            </c:ext>
          </c:extLst>
        </c:ser>
        <c:ser>
          <c:idx val="1"/>
          <c:order val="3"/>
          <c:tx>
            <c:strRef>
              <c:f>都道府県別必要量との比較!$E$269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94CB-49AE-9513-70134F3EDFEB}"/>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94CB-49AE-9513-70134F3EDFE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(都道府県別必要量との比較!$F$266,都道府県別必要量との比較!$H$266:$L$266,都道府県別必要量との比較!$O$266:$P$266)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(都道府県別必要量との比較!$F$269,都道府県別必要量との比較!$H$269:$L$269,都道府県別必要量との比較!$O$269:$P$269)</c:f>
              <c:numCache>
                <c:formatCode>#,##0_);[Red]\(#,##0\)</c:formatCode>
                <c:ptCount val="8"/>
                <c:pt idx="0" formatCode="#,##0;[Red]\-#,##0;">
                  <c:v>6075</c:v>
                </c:pt>
                <c:pt idx="1">
                  <c:v>5504</c:v>
                </c:pt>
                <c:pt idx="2">
                  <c:v>5274</c:v>
                </c:pt>
                <c:pt idx="3">
                  <c:v>5070</c:v>
                </c:pt>
                <c:pt idx="4">
                  <c:v>4959</c:v>
                </c:pt>
                <c:pt idx="5" formatCode="#,##0;[Red]\-#,##0;">
                  <c:v>5104</c:v>
                </c:pt>
                <c:pt idx="6" formatCode="#,##0;[Red]\-#,##0;">
                  <c:v>5185</c:v>
                </c:pt>
                <c:pt idx="7" formatCode="#,##0;[Red]\-#,##0;">
                  <c:v>3930</c:v>
                </c:pt>
              </c:numCache>
            </c:numRef>
          </c:val>
          <c:extLst>
            <c:ext xmlns:c16="http://schemas.microsoft.com/office/drawing/2014/chart" uri="{C3380CC4-5D6E-409C-BE32-E72D297353CC}">
              <c16:uniqueId val="{00000006-94CB-49AE-9513-70134F3EDFEB}"/>
            </c:ext>
          </c:extLst>
        </c:ser>
        <c:ser>
          <c:idx val="0"/>
          <c:order val="4"/>
          <c:tx>
            <c:strRef>
              <c:f>都道府県別必要量との比較!$E$268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(都道府県別必要量との比較!$F$266,都道府県別必要量との比較!$H$266:$L$266,都道府県別必要量との比較!$O$266:$P$266)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(都道府県別必要量との比較!$F$268,都道府県別必要量との比較!$H$268:$L$268,都道府県別必要量との比較!$O$268:$P$268)</c:f>
              <c:numCache>
                <c:formatCode>#,##0_);[Red]\(#,##0\)</c:formatCode>
                <c:ptCount val="8"/>
                <c:pt idx="0" formatCode="#,##0;[Red]\-#,##0;">
                  <c:v>2495</c:v>
                </c:pt>
                <c:pt idx="1">
                  <c:v>2493</c:v>
                </c:pt>
                <c:pt idx="2">
                  <c:v>2468</c:v>
                </c:pt>
                <c:pt idx="3">
                  <c:v>2501</c:v>
                </c:pt>
                <c:pt idx="4">
                  <c:v>2515</c:v>
                </c:pt>
                <c:pt idx="5" formatCode="#,##0;[Red]\-#,##0;">
                  <c:v>2256</c:v>
                </c:pt>
                <c:pt idx="6" formatCode="#,##0;[Red]\-#,##0;">
                  <c:v>2160</c:v>
                </c:pt>
                <c:pt idx="7" formatCode="#,##0;[Red]\-#,##0;">
                  <c:v>1225</c:v>
                </c:pt>
              </c:numCache>
            </c:numRef>
          </c:val>
          <c:extLst>
            <c:ext xmlns:c16="http://schemas.microsoft.com/office/drawing/2014/chart" uri="{C3380CC4-5D6E-409C-BE32-E72D297353CC}">
              <c16:uniqueId val="{00000007-94CB-49AE-9513-70134F3EDFEB}"/>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都道府県別必要量との比較!$E$267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(都道府県別必要量との比較!$F$266,都道府県別必要量との比較!$H$266:$L$266,都道府県別必要量との比較!$O$266:$P$266)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(都道府県別必要量との比較!$F$267,都道府県別必要量との比較!$H$267:$L$267,都道府県別必要量との比較!$O$267:$P$267)</c:f>
              <c:numCache>
                <c:formatCode>#,##0_);[Red]\(#,##0\)</c:formatCode>
                <c:ptCount val="8"/>
                <c:pt idx="0" formatCode="#,##0;[Red]\-#,##0;">
                  <c:v>14368</c:v>
                </c:pt>
                <c:pt idx="1">
                  <c:v>14535</c:v>
                </c:pt>
                <c:pt idx="2">
                  <c:v>14169</c:v>
                </c:pt>
                <c:pt idx="3">
                  <c:v>13519</c:v>
                </c:pt>
                <c:pt idx="4">
                  <c:v>13346</c:v>
                </c:pt>
                <c:pt idx="5" formatCode="#,##0;[Red]\-#,##0;">
                  <c:v>13271</c:v>
                </c:pt>
                <c:pt idx="6" formatCode="#,##0;[Red]\-#,##0;">
                  <c:v>13155</c:v>
                </c:pt>
                <c:pt idx="7" formatCode="#,##0;[Red]\-#,##0;">
                  <c:v>11899</c:v>
                </c:pt>
              </c:numCache>
            </c:numRef>
          </c:val>
          <c:smooth val="0"/>
          <c:extLst>
            <c:ext xmlns:c16="http://schemas.microsoft.com/office/drawing/2014/chart" uri="{C3380CC4-5D6E-409C-BE32-E72D297353CC}">
              <c16:uniqueId val="{00000008-94CB-49AE-9513-70134F3EDFEB}"/>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都道府県別必要量との比較!$E$286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(都道府県別必要量との比較!$F$281,都道府県別必要量との比較!$H$281:$L$281,都道府県別必要量との比較!$O$281:$P$281)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(都道府県別必要量との比較!$F$286,都道府県別必要量との比較!$H$286:$L$286,都道府県別必要量との比較!$O$286:$P$286)</c:f>
              <c:numCache>
                <c:formatCode>#,##0_);[Red]\(#,##0\)</c:formatCode>
                <c:ptCount val="8"/>
                <c:pt idx="0" formatCode="#,##0;[Red]\-#,##0;">
                  <c:v>2586</c:v>
                </c:pt>
                <c:pt idx="1">
                  <c:v>2273</c:v>
                </c:pt>
                <c:pt idx="2">
                  <c:v>2041</c:v>
                </c:pt>
                <c:pt idx="3">
                  <c:v>1987</c:v>
                </c:pt>
                <c:pt idx="4">
                  <c:v>2115</c:v>
                </c:pt>
                <c:pt idx="5" formatCode="#,##0;[Red]\-#,##0;">
                  <c:v>1929</c:v>
                </c:pt>
                <c:pt idx="6" formatCode="#,##0;[Red]\-#,##0;">
                  <c:v>1874</c:v>
                </c:pt>
                <c:pt idx="7" formatCode="#,##0;[Red]\-#,##0;">
                  <c:v>1634</c:v>
                </c:pt>
              </c:numCache>
            </c:numRef>
          </c:val>
          <c:extLst>
            <c:ext xmlns:c16="http://schemas.microsoft.com/office/drawing/2014/chart" uri="{C3380CC4-5D6E-409C-BE32-E72D297353CC}">
              <c16:uniqueId val="{00000000-BDBC-4335-B58A-5A04F54ED2B1}"/>
            </c:ext>
          </c:extLst>
        </c:ser>
        <c:ser>
          <c:idx val="2"/>
          <c:order val="2"/>
          <c:tx>
            <c:strRef>
              <c:f>都道府県別必要量との比較!$E$285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(都道府県別必要量との比較!$F$281,都道府県別必要量との比較!$H$281:$L$281,都道府県別必要量との比較!$O$281:$P$281)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(都道府県別必要量との比較!$F$285,都道府県別必要量との比較!$H$285:$L$285,都道府県別必要量との比較!$O$285:$P$285)</c:f>
              <c:numCache>
                <c:formatCode>#,##0_);[Red]\(#,##0\)</c:formatCode>
                <c:ptCount val="8"/>
                <c:pt idx="0" formatCode="#,##0;[Red]\-#,##0;">
                  <c:v>1032</c:v>
                </c:pt>
                <c:pt idx="1">
                  <c:v>1540</c:v>
                </c:pt>
                <c:pt idx="2">
                  <c:v>1754</c:v>
                </c:pt>
                <c:pt idx="3">
                  <c:v>1682</c:v>
                </c:pt>
                <c:pt idx="4">
                  <c:v>1688</c:v>
                </c:pt>
                <c:pt idx="5" formatCode="#,##0;[Red]\-#,##0;">
                  <c:v>1896</c:v>
                </c:pt>
                <c:pt idx="6" formatCode="#,##0;[Red]\-#,##0;">
                  <c:v>1935</c:v>
                </c:pt>
                <c:pt idx="7" formatCode="#,##0;[Red]\-#,##0;">
                  <c:v>2646</c:v>
                </c:pt>
              </c:numCache>
            </c:numRef>
          </c:val>
          <c:extLst>
            <c:ext xmlns:c16="http://schemas.microsoft.com/office/drawing/2014/chart" uri="{C3380CC4-5D6E-409C-BE32-E72D297353CC}">
              <c16:uniqueId val="{00000001-BDBC-4335-B58A-5A04F54ED2B1}"/>
            </c:ext>
          </c:extLst>
        </c:ser>
        <c:ser>
          <c:idx val="1"/>
          <c:order val="3"/>
          <c:tx>
            <c:strRef>
              <c:f>都道府県別必要量との比較!$E$284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BDBC-4335-B58A-5A04F54ED2B1}"/>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BDBC-4335-B58A-5A04F54ED2B1}"/>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(都道府県別必要量との比較!$F$281,都道府県別必要量との比較!$H$281:$L$281,都道府県別必要量との比較!$O$281:$P$281)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(都道府県別必要量との比較!$F$284,都道府県別必要量との比較!$H$284:$L$284,都道府県別必要量との比較!$O$284:$P$284)</c:f>
              <c:numCache>
                <c:formatCode>#,##0_);[Red]\(#,##0\)</c:formatCode>
                <c:ptCount val="8"/>
                <c:pt idx="0" formatCode="#,##0;[Red]\-#,##0;">
                  <c:v>4382</c:v>
                </c:pt>
                <c:pt idx="1">
                  <c:v>4049</c:v>
                </c:pt>
                <c:pt idx="2">
                  <c:v>3844</c:v>
                </c:pt>
                <c:pt idx="3">
                  <c:v>4141</c:v>
                </c:pt>
                <c:pt idx="4">
                  <c:v>3970</c:v>
                </c:pt>
                <c:pt idx="5" formatCode="#,##0;[Red]\-#,##0;">
                  <c:v>3787</c:v>
                </c:pt>
                <c:pt idx="6" formatCode="#,##0;[Red]\-#,##0;">
                  <c:v>3741</c:v>
                </c:pt>
                <c:pt idx="7" formatCode="#,##0;[Red]\-#,##0;">
                  <c:v>2576</c:v>
                </c:pt>
              </c:numCache>
            </c:numRef>
          </c:val>
          <c:extLst>
            <c:ext xmlns:c16="http://schemas.microsoft.com/office/drawing/2014/chart" uri="{C3380CC4-5D6E-409C-BE32-E72D297353CC}">
              <c16:uniqueId val="{00000006-BDBC-4335-B58A-5A04F54ED2B1}"/>
            </c:ext>
          </c:extLst>
        </c:ser>
        <c:ser>
          <c:idx val="0"/>
          <c:order val="4"/>
          <c:tx>
            <c:strRef>
              <c:f>都道府県別必要量との比較!$E$283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(都道府県別必要量との比較!$F$281,都道府県別必要量との比較!$H$281:$L$281,都道府県別必要量との比較!$O$281:$P$281)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(都道府県別必要量との比較!$F$283,都道府県別必要量との比較!$H$283:$L$283,都道府県別必要量との比較!$O$283:$P$283)</c:f>
              <c:numCache>
                <c:formatCode>#,##0_);[Red]\(#,##0\)</c:formatCode>
                <c:ptCount val="8"/>
                <c:pt idx="0" formatCode="#,##0;[Red]\-#,##0;">
                  <c:v>1388</c:v>
                </c:pt>
                <c:pt idx="1">
                  <c:v>1204</c:v>
                </c:pt>
                <c:pt idx="2">
                  <c:v>1243</c:v>
                </c:pt>
                <c:pt idx="3">
                  <c:v>926</c:v>
                </c:pt>
                <c:pt idx="4">
                  <c:v>926</c:v>
                </c:pt>
                <c:pt idx="5" formatCode="#,##0;[Red]\-#,##0;">
                  <c:v>934</c:v>
                </c:pt>
                <c:pt idx="6" formatCode="#,##0;[Red]\-#,##0;">
                  <c:v>938</c:v>
                </c:pt>
                <c:pt idx="7" formatCode="#,##0;[Red]\-#,##0;">
                  <c:v>735</c:v>
                </c:pt>
              </c:numCache>
            </c:numRef>
          </c:val>
          <c:extLst>
            <c:ext xmlns:c16="http://schemas.microsoft.com/office/drawing/2014/chart" uri="{C3380CC4-5D6E-409C-BE32-E72D297353CC}">
              <c16:uniqueId val="{00000007-BDBC-4335-B58A-5A04F54ED2B1}"/>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都道府県別必要量との比較!$E$282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(都道府県別必要量との比較!$F$281,都道府県別必要量との比較!$H$281:$L$281,都道府県別必要量との比較!$O$281:$P$281)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(都道府県別必要量との比較!$F$282,都道府県別必要量との比較!$H$282:$L$282,都道府県別必要量との比較!$O$282:$P$282)</c:f>
              <c:numCache>
                <c:formatCode>#,##0_);[Red]\(#,##0\)</c:formatCode>
                <c:ptCount val="8"/>
                <c:pt idx="0" formatCode="#,##0;[Red]\-#,##0;">
                  <c:v>9388</c:v>
                </c:pt>
                <c:pt idx="1">
                  <c:v>9066</c:v>
                </c:pt>
                <c:pt idx="2">
                  <c:v>8882</c:v>
                </c:pt>
                <c:pt idx="3">
                  <c:v>8736</c:v>
                </c:pt>
                <c:pt idx="4">
                  <c:v>8699</c:v>
                </c:pt>
                <c:pt idx="5" formatCode="#,##0;[Red]\-#,##0;">
                  <c:v>8546</c:v>
                </c:pt>
                <c:pt idx="6" formatCode="#,##0;[Red]\-#,##0;">
                  <c:v>8488</c:v>
                </c:pt>
                <c:pt idx="7" formatCode="#,##0;[Red]\-#,##0;">
                  <c:v>7591</c:v>
                </c:pt>
              </c:numCache>
            </c:numRef>
          </c:val>
          <c:smooth val="0"/>
          <c:extLst>
            <c:ext xmlns:c16="http://schemas.microsoft.com/office/drawing/2014/chart" uri="{C3380CC4-5D6E-409C-BE32-E72D297353CC}">
              <c16:uniqueId val="{00000008-BDBC-4335-B58A-5A04F54ED2B1}"/>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都道府県別必要量との比較!$E$31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(都道府県別必要量との比較!$F$26,都道府県別必要量との比較!$H$26:$L$26,都道府県別必要量との比較!$O$26:$P$26)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(都道府県別必要量との比較!$F$31,都道府県別必要量との比較!$H$31:$L$31,都道府県別必要量との比較!$O$31:$P$31)</c:f>
              <c:numCache>
                <c:formatCode>#,##0_);[Red]\(#,##0\)</c:formatCode>
                <c:ptCount val="8"/>
                <c:pt idx="0" formatCode="#,##0;[Red]\-#,##0;">
                  <c:v>26801</c:v>
                </c:pt>
                <c:pt idx="1">
                  <c:v>26231</c:v>
                </c:pt>
                <c:pt idx="2">
                  <c:v>25369</c:v>
                </c:pt>
                <c:pt idx="3">
                  <c:v>24041</c:v>
                </c:pt>
                <c:pt idx="4">
                  <c:v>24405</c:v>
                </c:pt>
                <c:pt idx="5" formatCode="#,##0;[Red]\-#,##0;">
                  <c:v>23811</c:v>
                </c:pt>
                <c:pt idx="6" formatCode="#,##0;[Red]\-#,##0;">
                  <c:v>22453</c:v>
                </c:pt>
                <c:pt idx="7" formatCode="#,##0;[Red]\-#,##0;">
                  <c:v>23483</c:v>
                </c:pt>
              </c:numCache>
            </c:numRef>
          </c:val>
          <c:extLst>
            <c:ext xmlns:c16="http://schemas.microsoft.com/office/drawing/2014/chart" uri="{C3380CC4-5D6E-409C-BE32-E72D297353CC}">
              <c16:uniqueId val="{00000000-6D47-4684-AD86-32AF54DB73B6}"/>
            </c:ext>
          </c:extLst>
        </c:ser>
        <c:ser>
          <c:idx val="2"/>
          <c:order val="2"/>
          <c:tx>
            <c:strRef>
              <c:f>都道府県別必要量との比較!$E$30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(都道府県別必要量との比較!$F$26,都道府県別必要量との比較!$H$26:$L$26,都道府県別必要量との比較!$O$26:$P$26)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(都道府県別必要量との比較!$F$30,都道府県別必要量との比較!$H$30:$L$30,都道府県別必要量との比較!$O$30:$P$30)</c:f>
              <c:numCache>
                <c:formatCode>#,##0_);[Red]\(#,##0\)</c:formatCode>
                <c:ptCount val="8"/>
                <c:pt idx="0" formatCode="#,##0;[Red]\-#,##0;">
                  <c:v>5899</c:v>
                </c:pt>
                <c:pt idx="1">
                  <c:v>7395</c:v>
                </c:pt>
                <c:pt idx="2">
                  <c:v>8431</c:v>
                </c:pt>
                <c:pt idx="3">
                  <c:v>8382</c:v>
                </c:pt>
                <c:pt idx="4">
                  <c:v>8549</c:v>
                </c:pt>
                <c:pt idx="5" formatCode="#,##0;[Red]\-#,##0;">
                  <c:v>8794</c:v>
                </c:pt>
                <c:pt idx="6" formatCode="#,##0;[Red]\-#,##0;">
                  <c:v>9863</c:v>
                </c:pt>
                <c:pt idx="7" formatCode="#,##0;[Red]\-#,##0;">
                  <c:v>20431</c:v>
                </c:pt>
              </c:numCache>
            </c:numRef>
          </c:val>
          <c:extLst>
            <c:ext xmlns:c16="http://schemas.microsoft.com/office/drawing/2014/chart" uri="{C3380CC4-5D6E-409C-BE32-E72D297353CC}">
              <c16:uniqueId val="{00000001-6D47-4684-AD86-32AF54DB73B6}"/>
            </c:ext>
          </c:extLst>
        </c:ser>
        <c:ser>
          <c:idx val="1"/>
          <c:order val="3"/>
          <c:tx>
            <c:strRef>
              <c:f>都道府県別必要量との比較!$E$29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6D47-4684-AD86-32AF54DB73B6}"/>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6D47-4684-AD86-32AF54DB73B6}"/>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(都道府県別必要量との比較!$F$26,都道府県別必要量との比較!$H$26:$L$26,都道府県別必要量との比較!$O$26:$P$26)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(都道府県別必要量との比較!$F$29,都道府県別必要量との比較!$H$29:$L$29,都道府県別必要量との比較!$O$29:$P$29)</c:f>
              <c:numCache>
                <c:formatCode>#,##0_);[Red]\(#,##0\)</c:formatCode>
                <c:ptCount val="8"/>
                <c:pt idx="0" formatCode="#,##0;[Red]\-#,##0;">
                  <c:v>36851</c:v>
                </c:pt>
                <c:pt idx="1">
                  <c:v>36803</c:v>
                </c:pt>
                <c:pt idx="2">
                  <c:v>34536</c:v>
                </c:pt>
                <c:pt idx="3">
                  <c:v>34190</c:v>
                </c:pt>
                <c:pt idx="4">
                  <c:v>34284</c:v>
                </c:pt>
                <c:pt idx="5" formatCode="#,##0;[Red]\-#,##0;">
                  <c:v>33009</c:v>
                </c:pt>
                <c:pt idx="6" formatCode="#,##0;[Red]\-#,##0;">
                  <c:v>32514</c:v>
                </c:pt>
                <c:pt idx="7" formatCode="#,##0;[Red]\-#,##0;">
                  <c:v>21926</c:v>
                </c:pt>
              </c:numCache>
            </c:numRef>
          </c:val>
          <c:extLst>
            <c:ext xmlns:c16="http://schemas.microsoft.com/office/drawing/2014/chart" uri="{C3380CC4-5D6E-409C-BE32-E72D297353CC}">
              <c16:uniqueId val="{00000006-6D47-4684-AD86-32AF54DB73B6}"/>
            </c:ext>
          </c:extLst>
        </c:ser>
        <c:ser>
          <c:idx val="0"/>
          <c:order val="4"/>
          <c:tx>
            <c:strRef>
              <c:f>都道府県別必要量との比較!$E$28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(都道府県別必要量との比較!$F$26,都道府県別必要量との比較!$H$26:$L$26,都道府県別必要量との比較!$O$26:$P$26)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(都道府県別必要量との比較!$F$28,都道府県別必要量との比較!$H$28:$L$28,都道府県別必要量との比較!$O$28:$P$28)</c:f>
              <c:numCache>
                <c:formatCode>#,##0_);[Red]\(#,##0\)</c:formatCode>
                <c:ptCount val="8"/>
                <c:pt idx="0" formatCode="#,##0;[Red]\-#,##0;">
                  <c:v>7778</c:v>
                </c:pt>
                <c:pt idx="1">
                  <c:v>5823</c:v>
                </c:pt>
                <c:pt idx="2">
                  <c:v>6799</c:v>
                </c:pt>
                <c:pt idx="3">
                  <c:v>6001</c:v>
                </c:pt>
                <c:pt idx="4">
                  <c:v>5907</c:v>
                </c:pt>
                <c:pt idx="5" formatCode="#,##0;[Red]\-#,##0;">
                  <c:v>6340</c:v>
                </c:pt>
                <c:pt idx="6" formatCode="#,##0;[Red]\-#,##0;">
                  <c:v>6658</c:v>
                </c:pt>
                <c:pt idx="7" formatCode="#,##0;[Red]\-#,##0;">
                  <c:v>7350</c:v>
                </c:pt>
              </c:numCache>
            </c:numRef>
          </c:val>
          <c:extLst>
            <c:ext xmlns:c16="http://schemas.microsoft.com/office/drawing/2014/chart" uri="{C3380CC4-5D6E-409C-BE32-E72D297353CC}">
              <c16:uniqueId val="{00000007-6D47-4684-AD86-32AF54DB73B6}"/>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都道府県別必要量との比較!$E$27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(都道府県別必要量との比較!$F$26,都道府県別必要量との比較!$H$26:$L$26,都道府県別必要量との比較!$O$26:$P$26)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(都道府県別必要量との比較!$F$27,都道府県別必要量との比較!$H$27:$L$27,都道府県別必要量との比較!$O$27:$P$27)</c:f>
              <c:numCache>
                <c:formatCode>#,##0_);[Red]\(#,##0\)</c:formatCode>
                <c:ptCount val="8"/>
                <c:pt idx="0" formatCode="#,##0;[Red]\-#,##0;">
                  <c:v>77329</c:v>
                </c:pt>
                <c:pt idx="1">
                  <c:v>76252</c:v>
                </c:pt>
                <c:pt idx="2">
                  <c:v>75135</c:v>
                </c:pt>
                <c:pt idx="3">
                  <c:v>72614</c:v>
                </c:pt>
                <c:pt idx="4">
                  <c:v>73145</c:v>
                </c:pt>
                <c:pt idx="5" formatCode="#,##0;[Red]\-#,##0;">
                  <c:v>71954</c:v>
                </c:pt>
                <c:pt idx="6" formatCode="#,##0;[Red]\-#,##0;">
                  <c:v>71488</c:v>
                </c:pt>
                <c:pt idx="7" formatCode="#,##0;[Red]\-#,##0;">
                  <c:v>73190</c:v>
                </c:pt>
              </c:numCache>
            </c:numRef>
          </c:val>
          <c:smooth val="0"/>
          <c:extLst>
            <c:ext xmlns:c16="http://schemas.microsoft.com/office/drawing/2014/chart" uri="{C3380CC4-5D6E-409C-BE32-E72D297353CC}">
              <c16:uniqueId val="{00000008-6D47-4684-AD86-32AF54DB73B6}"/>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都道府県別必要量との比較!$E$301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(都道府県別必要量との比較!$F$296,都道府県別必要量との比較!$H$296:$L$296,都道府県別必要量との比較!$O$296:$P$296)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(都道府県別必要量との比較!$F$301,都道府県別必要量との比較!$H$301:$L$301,都道府県別必要量との比較!$O$301:$P$301)</c:f>
              <c:numCache>
                <c:formatCode>#,##0_);[Red]\(#,##0\)</c:formatCode>
                <c:ptCount val="8"/>
                <c:pt idx="0" formatCode="#,##0;[Red]\-#,##0;">
                  <c:v>2299</c:v>
                </c:pt>
                <c:pt idx="1">
                  <c:v>2245</c:v>
                </c:pt>
                <c:pt idx="2">
                  <c:v>1887</c:v>
                </c:pt>
                <c:pt idx="3">
                  <c:v>2076</c:v>
                </c:pt>
                <c:pt idx="4">
                  <c:v>2079</c:v>
                </c:pt>
                <c:pt idx="5" formatCode="#,##0;[Red]\-#,##0;">
                  <c:v>2163</c:v>
                </c:pt>
                <c:pt idx="6" formatCode="#,##0;[Red]\-#,##0;">
                  <c:v>2047</c:v>
                </c:pt>
                <c:pt idx="7" formatCode="#,##0;[Red]\-#,##0;">
                  <c:v>1780</c:v>
                </c:pt>
              </c:numCache>
            </c:numRef>
          </c:val>
          <c:extLst>
            <c:ext xmlns:c16="http://schemas.microsoft.com/office/drawing/2014/chart" uri="{C3380CC4-5D6E-409C-BE32-E72D297353CC}">
              <c16:uniqueId val="{00000000-6620-4319-9185-E5165986003C}"/>
            </c:ext>
          </c:extLst>
        </c:ser>
        <c:ser>
          <c:idx val="2"/>
          <c:order val="2"/>
          <c:tx>
            <c:strRef>
              <c:f>都道府県別必要量との比較!$E$300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(都道府県別必要量との比較!$F$296,都道府県別必要量との比較!$H$296:$L$296,都道府県別必要量との比較!$O$296:$P$296)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(都道府県別必要量との比較!$F$300,都道府県別必要量との比較!$H$300:$L$300,都道府県別必要量との比較!$O$300:$P$300)</c:f>
              <c:numCache>
                <c:formatCode>#,##0_);[Red]\(#,##0\)</c:formatCode>
                <c:ptCount val="8"/>
                <c:pt idx="0" formatCode="#,##0;[Red]\-#,##0;">
                  <c:v>1210</c:v>
                </c:pt>
                <c:pt idx="1">
                  <c:v>1369</c:v>
                </c:pt>
                <c:pt idx="2">
                  <c:v>1978</c:v>
                </c:pt>
                <c:pt idx="3">
                  <c:v>2052</c:v>
                </c:pt>
                <c:pt idx="4">
                  <c:v>1946</c:v>
                </c:pt>
                <c:pt idx="5" formatCode="#,##0;[Red]\-#,##0;">
                  <c:v>2133</c:v>
                </c:pt>
                <c:pt idx="6" formatCode="#,##0;[Red]\-#,##0;">
                  <c:v>2064</c:v>
                </c:pt>
                <c:pt idx="7" formatCode="#,##0;[Red]\-#,##0;">
                  <c:v>2566</c:v>
                </c:pt>
              </c:numCache>
            </c:numRef>
          </c:val>
          <c:extLst>
            <c:ext xmlns:c16="http://schemas.microsoft.com/office/drawing/2014/chart" uri="{C3380CC4-5D6E-409C-BE32-E72D297353CC}">
              <c16:uniqueId val="{00000001-6620-4319-9185-E5165986003C}"/>
            </c:ext>
          </c:extLst>
        </c:ser>
        <c:ser>
          <c:idx val="1"/>
          <c:order val="3"/>
          <c:tx>
            <c:strRef>
              <c:f>都道府県別必要量との比較!$E$299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6620-4319-9185-E5165986003C}"/>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6620-4319-9185-E5165986003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(都道府県別必要量との比較!$F$296,都道府県別必要量との比較!$H$296:$L$296,都道府県別必要量との比較!$O$296:$P$296)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(都道府県別必要量との比較!$F$299,都道府県別必要量との比較!$H$299:$L$299,都道府県別必要量との比較!$O$299:$P$299)</c:f>
              <c:numCache>
                <c:formatCode>#,##0_);[Red]\(#,##0\)</c:formatCode>
                <c:ptCount val="8"/>
                <c:pt idx="0" formatCode="#,##0;[Red]\-#,##0;">
                  <c:v>3848</c:v>
                </c:pt>
                <c:pt idx="1">
                  <c:v>3739</c:v>
                </c:pt>
                <c:pt idx="2">
                  <c:v>3381</c:v>
                </c:pt>
                <c:pt idx="3">
                  <c:v>3307</c:v>
                </c:pt>
                <c:pt idx="4">
                  <c:v>3432</c:v>
                </c:pt>
                <c:pt idx="5" formatCode="#,##0;[Red]\-#,##0;">
                  <c:v>3423</c:v>
                </c:pt>
                <c:pt idx="6" formatCode="#,##0;[Red]\-#,##0;">
                  <c:v>3452</c:v>
                </c:pt>
                <c:pt idx="7" formatCode="#,##0;[Red]\-#,##0;">
                  <c:v>2028</c:v>
                </c:pt>
              </c:numCache>
            </c:numRef>
          </c:val>
          <c:extLst>
            <c:ext xmlns:c16="http://schemas.microsoft.com/office/drawing/2014/chart" uri="{C3380CC4-5D6E-409C-BE32-E72D297353CC}">
              <c16:uniqueId val="{00000006-6620-4319-9185-E5165986003C}"/>
            </c:ext>
          </c:extLst>
        </c:ser>
        <c:ser>
          <c:idx val="0"/>
          <c:order val="4"/>
          <c:tx>
            <c:strRef>
              <c:f>都道府県別必要量との比較!$E$298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(都道府県別必要量との比較!$F$296,都道府県別必要量との比較!$H$296:$L$296,都道府県別必要量との比較!$O$296:$P$296)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(都道府県別必要量との比較!$F$298,都道府県別必要量との比較!$H$298:$L$298,都道府県別必要量との比較!$O$298:$P$298)</c:f>
              <c:numCache>
                <c:formatCode>#,##0_);[Red]\(#,##0\)</c:formatCode>
                <c:ptCount val="8"/>
                <c:pt idx="0" formatCode="#,##0;[Red]\-#,##0;">
                  <c:v>1182</c:v>
                </c:pt>
                <c:pt idx="1">
                  <c:v>1149</c:v>
                </c:pt>
                <c:pt idx="2">
                  <c:v>1221</c:v>
                </c:pt>
                <c:pt idx="3">
                  <c:v>980</c:v>
                </c:pt>
                <c:pt idx="4">
                  <c:v>920</c:v>
                </c:pt>
                <c:pt idx="5" formatCode="#,##0;[Red]\-#,##0;">
                  <c:v>762</c:v>
                </c:pt>
                <c:pt idx="6" formatCode="#,##0;[Red]\-#,##0;">
                  <c:v>762</c:v>
                </c:pt>
                <c:pt idx="7" formatCode="#,##0;[Red]\-#,##0;">
                  <c:v>535</c:v>
                </c:pt>
              </c:numCache>
            </c:numRef>
          </c:val>
          <c:extLst>
            <c:ext xmlns:c16="http://schemas.microsoft.com/office/drawing/2014/chart" uri="{C3380CC4-5D6E-409C-BE32-E72D297353CC}">
              <c16:uniqueId val="{00000007-6620-4319-9185-E5165986003C}"/>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都道府県別必要量との比較!$E$297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(都道府県別必要量との比較!$F$296,都道府県別必要量との比較!$H$296:$L$296,都道府県別必要量との比較!$O$296:$P$296)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(都道府県別必要量との比較!$F$297,都道府県別必要量との比較!$H$297:$L$297,都道府県別必要量との比較!$O$297:$P$297)</c:f>
              <c:numCache>
                <c:formatCode>#,##0_);[Red]\(#,##0\)</c:formatCode>
                <c:ptCount val="8"/>
                <c:pt idx="0" formatCode="#,##0;[Red]\-#,##0;">
                  <c:v>8539</c:v>
                </c:pt>
                <c:pt idx="1">
                  <c:v>8502</c:v>
                </c:pt>
                <c:pt idx="2">
                  <c:v>8467</c:v>
                </c:pt>
                <c:pt idx="3">
                  <c:v>8415</c:v>
                </c:pt>
                <c:pt idx="4">
                  <c:v>8377</c:v>
                </c:pt>
                <c:pt idx="5" formatCode="#,##0;[Red]\-#,##0;">
                  <c:v>8481</c:v>
                </c:pt>
                <c:pt idx="6" formatCode="#,##0;[Red]\-#,##0;">
                  <c:v>8325</c:v>
                </c:pt>
                <c:pt idx="7" formatCode="#,##0;[Red]\-#,##0;">
                  <c:v>6909</c:v>
                </c:pt>
              </c:numCache>
            </c:numRef>
          </c:val>
          <c:smooth val="0"/>
          <c:extLst>
            <c:ext xmlns:c16="http://schemas.microsoft.com/office/drawing/2014/chart" uri="{C3380CC4-5D6E-409C-BE32-E72D297353CC}">
              <c16:uniqueId val="{00000008-6620-4319-9185-E5165986003C}"/>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都道府県別必要量との比較!$E$316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(都道府県別必要量との比較!$F$311,都道府県別必要量との比較!$H$311:$L$311,都道府県別必要量との比較!$O$311:$P$311)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(都道府県別必要量との比較!$F$316,都道府県別必要量との比較!$H$316:$L$316,都道府県別必要量との比較!$O$316:$P$316)</c:f>
              <c:numCache>
                <c:formatCode>#,##0_);[Red]\(#,##0\)</c:formatCode>
                <c:ptCount val="8"/>
                <c:pt idx="0" formatCode="#,##0;[Red]\-#,##0;">
                  <c:v>3836</c:v>
                </c:pt>
                <c:pt idx="1">
                  <c:v>4379</c:v>
                </c:pt>
                <c:pt idx="2">
                  <c:v>4198</c:v>
                </c:pt>
                <c:pt idx="3">
                  <c:v>4074</c:v>
                </c:pt>
                <c:pt idx="4">
                  <c:v>3791</c:v>
                </c:pt>
                <c:pt idx="5" formatCode="#,##0;[Red]\-#,##0;">
                  <c:v>3657</c:v>
                </c:pt>
                <c:pt idx="6" formatCode="#,##0;[Red]\-#,##0;">
                  <c:v>3292</c:v>
                </c:pt>
                <c:pt idx="7" formatCode="#,##0;[Red]\-#,##0;">
                  <c:v>3260</c:v>
                </c:pt>
              </c:numCache>
            </c:numRef>
          </c:val>
          <c:extLst>
            <c:ext xmlns:c16="http://schemas.microsoft.com/office/drawing/2014/chart" uri="{C3380CC4-5D6E-409C-BE32-E72D297353CC}">
              <c16:uniqueId val="{00000000-2857-44BB-ADE7-B21D50C884B2}"/>
            </c:ext>
          </c:extLst>
        </c:ser>
        <c:ser>
          <c:idx val="2"/>
          <c:order val="2"/>
          <c:tx>
            <c:strRef>
              <c:f>都道府県別必要量との比較!$E$315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(都道府県別必要量との比較!$F$311,都道府県別必要量との比較!$H$311:$L$311,都道府県別必要量との比較!$O$311:$P$311)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(都道府県別必要量との比較!$F$315,都道府県別必要量との比較!$H$315:$L$315,都道府県別必要量との比較!$O$315:$P$315)</c:f>
              <c:numCache>
                <c:formatCode>#,##0_);[Red]\(#,##0\)</c:formatCode>
                <c:ptCount val="8"/>
                <c:pt idx="0" formatCode="#,##0;[Red]\-#,##0;">
                  <c:v>2312</c:v>
                </c:pt>
                <c:pt idx="1">
                  <c:v>2774</c:v>
                </c:pt>
                <c:pt idx="2">
                  <c:v>3104</c:v>
                </c:pt>
                <c:pt idx="3">
                  <c:v>3240</c:v>
                </c:pt>
                <c:pt idx="4">
                  <c:v>3353</c:v>
                </c:pt>
                <c:pt idx="5" formatCode="#,##0;[Red]\-#,##0;">
                  <c:v>3399</c:v>
                </c:pt>
                <c:pt idx="6" formatCode="#,##0;[Red]\-#,##0;">
                  <c:v>3707</c:v>
                </c:pt>
                <c:pt idx="7" formatCode="#,##0;[Red]\-#,##0;">
                  <c:v>5121</c:v>
                </c:pt>
              </c:numCache>
            </c:numRef>
          </c:val>
          <c:extLst>
            <c:ext xmlns:c16="http://schemas.microsoft.com/office/drawing/2014/chart" uri="{C3380CC4-5D6E-409C-BE32-E72D297353CC}">
              <c16:uniqueId val="{00000001-2857-44BB-ADE7-B21D50C884B2}"/>
            </c:ext>
          </c:extLst>
        </c:ser>
        <c:ser>
          <c:idx val="1"/>
          <c:order val="3"/>
          <c:tx>
            <c:strRef>
              <c:f>都道府県別必要量との比較!$E$314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2857-44BB-ADE7-B21D50C884B2}"/>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2857-44BB-ADE7-B21D50C884B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(都道府県別必要量との比較!$F$311,都道府県別必要量との比較!$H$311:$L$311,都道府県別必要量との比較!$O$311:$P$311)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(都道府県別必要量との比較!$F$314,都道府県別必要量との比較!$H$314:$L$314,都道府県別必要量との比較!$O$314:$P$314)</c:f>
              <c:numCache>
                <c:formatCode>#,##0_);[Red]\(#,##0\)</c:formatCode>
                <c:ptCount val="8"/>
                <c:pt idx="0" formatCode="#,##0;[Red]\-#,##0;">
                  <c:v>10397</c:v>
                </c:pt>
                <c:pt idx="1">
                  <c:v>10077</c:v>
                </c:pt>
                <c:pt idx="2">
                  <c:v>9828</c:v>
                </c:pt>
                <c:pt idx="3">
                  <c:v>9570</c:v>
                </c:pt>
                <c:pt idx="4">
                  <c:v>9686</c:v>
                </c:pt>
                <c:pt idx="5" formatCode="#,##0;[Red]\-#,##0;">
                  <c:v>9664</c:v>
                </c:pt>
                <c:pt idx="6" formatCode="#,##0;[Red]\-#,##0;">
                  <c:v>9399</c:v>
                </c:pt>
                <c:pt idx="7" formatCode="#,##0;[Red]\-#,##0;">
                  <c:v>6551</c:v>
                </c:pt>
              </c:numCache>
            </c:numRef>
          </c:val>
          <c:extLst>
            <c:ext xmlns:c16="http://schemas.microsoft.com/office/drawing/2014/chart" uri="{C3380CC4-5D6E-409C-BE32-E72D297353CC}">
              <c16:uniqueId val="{00000006-2857-44BB-ADE7-B21D50C884B2}"/>
            </c:ext>
          </c:extLst>
        </c:ser>
        <c:ser>
          <c:idx val="0"/>
          <c:order val="4"/>
          <c:tx>
            <c:strRef>
              <c:f>都道府県別必要量との比較!$E$313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(都道府県別必要量との比較!$F$311,都道府県別必要量との比較!$H$311:$L$311,都道府県別必要量との比較!$O$311:$P$311)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(都道府県別必要量との比較!$F$313,都道府県別必要量との比較!$H$313:$L$313,都道府県別必要量との比較!$O$313:$P$313)</c:f>
              <c:numCache>
                <c:formatCode>#,##0_);[Red]\(#,##0\)</c:formatCode>
                <c:ptCount val="8"/>
                <c:pt idx="0" formatCode="#,##0;[Red]\-#,##0;">
                  <c:v>2673</c:v>
                </c:pt>
                <c:pt idx="1">
                  <c:v>2121</c:v>
                </c:pt>
                <c:pt idx="2">
                  <c:v>1953</c:v>
                </c:pt>
                <c:pt idx="3">
                  <c:v>2047</c:v>
                </c:pt>
                <c:pt idx="4">
                  <c:v>2102</c:v>
                </c:pt>
                <c:pt idx="5" formatCode="#,##0;[Red]\-#,##0;">
                  <c:v>2066</c:v>
                </c:pt>
                <c:pt idx="6" formatCode="#,##0;[Red]\-#,##0;">
                  <c:v>2002</c:v>
                </c:pt>
                <c:pt idx="7" formatCode="#,##0;[Red]\-#,##0;">
                  <c:v>1907</c:v>
                </c:pt>
              </c:numCache>
            </c:numRef>
          </c:val>
          <c:extLst>
            <c:ext xmlns:c16="http://schemas.microsoft.com/office/drawing/2014/chart" uri="{C3380CC4-5D6E-409C-BE32-E72D297353CC}">
              <c16:uniqueId val="{00000007-2857-44BB-ADE7-B21D50C884B2}"/>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都道府県別必要量との比較!$E$312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(都道府県別必要量との比較!$F$311,都道府県別必要量との比較!$H$311:$L$311,都道府県別必要量との比較!$O$311:$P$311)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(都道府県別必要量との比較!$F$312,都道府県別必要量との比較!$H$312:$L$312,都道府県別必要量との比較!$O$312:$P$312)</c:f>
              <c:numCache>
                <c:formatCode>#,##0_);[Red]\(#,##0\)</c:formatCode>
                <c:ptCount val="8"/>
                <c:pt idx="0" formatCode="#,##0;[Red]\-#,##0;">
                  <c:v>19218</c:v>
                </c:pt>
                <c:pt idx="1">
                  <c:v>19351</c:v>
                </c:pt>
                <c:pt idx="2">
                  <c:v>19083</c:v>
                </c:pt>
                <c:pt idx="3">
                  <c:v>18931</c:v>
                </c:pt>
                <c:pt idx="4">
                  <c:v>18932</c:v>
                </c:pt>
                <c:pt idx="5" formatCode="#,##0;[Red]\-#,##0;">
                  <c:v>18786</c:v>
                </c:pt>
                <c:pt idx="6" formatCode="#,##0;[Red]\-#,##0;">
                  <c:v>18400</c:v>
                </c:pt>
                <c:pt idx="7" formatCode="#,##0;[Red]\-#,##0;">
                  <c:v>16839</c:v>
                </c:pt>
              </c:numCache>
            </c:numRef>
          </c:val>
          <c:smooth val="0"/>
          <c:extLst>
            <c:ext xmlns:c16="http://schemas.microsoft.com/office/drawing/2014/chart" uri="{C3380CC4-5D6E-409C-BE32-E72D297353CC}">
              <c16:uniqueId val="{00000008-2857-44BB-ADE7-B21D50C884B2}"/>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都道府県別必要量との比較!$E$331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(都道府県別必要量との比較!$F$326,都道府県別必要量との比較!$H$326:$L$326,都道府県別必要量との比較!$O$326:$P$326)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(都道府県別必要量との比較!$F$331,都道府県別必要量との比較!$H$331:$L$331,都道府県別必要量との比較!$O$331:$P$331)</c:f>
              <c:numCache>
                <c:formatCode>#,##0_);[Red]\(#,##0\)</c:formatCode>
                <c:ptCount val="8"/>
                <c:pt idx="0" formatCode="#,##0;[Red]\-#,##0;">
                  <c:v>3495</c:v>
                </c:pt>
                <c:pt idx="1">
                  <c:v>3466</c:v>
                </c:pt>
                <c:pt idx="2">
                  <c:v>3349</c:v>
                </c:pt>
                <c:pt idx="3">
                  <c:v>3346</c:v>
                </c:pt>
                <c:pt idx="4">
                  <c:v>3102</c:v>
                </c:pt>
                <c:pt idx="5" formatCode="#,##0;[Red]\-#,##0;">
                  <c:v>3279</c:v>
                </c:pt>
                <c:pt idx="6" formatCode="#,##0;[Red]\-#,##0;">
                  <c:v>2953</c:v>
                </c:pt>
                <c:pt idx="7" formatCode="#,##0;[Red]\-#,##0;">
                  <c:v>2729</c:v>
                </c:pt>
              </c:numCache>
            </c:numRef>
          </c:val>
          <c:extLst>
            <c:ext xmlns:c16="http://schemas.microsoft.com/office/drawing/2014/chart" uri="{C3380CC4-5D6E-409C-BE32-E72D297353CC}">
              <c16:uniqueId val="{00000000-05A1-4655-BDB0-F1F5C7B790F5}"/>
            </c:ext>
          </c:extLst>
        </c:ser>
        <c:ser>
          <c:idx val="2"/>
          <c:order val="2"/>
          <c:tx>
            <c:strRef>
              <c:f>都道府県別必要量との比較!$E$330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(都道府県別必要量との比較!$F$326,都道府県別必要量との比較!$H$326:$L$326,都道府県別必要量との比較!$O$326:$P$326)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(都道府県別必要量との比較!$F$330,都道府県別必要量との比較!$H$330:$L$330,都道府県別必要量との比較!$O$330:$P$330)</c:f>
              <c:numCache>
                <c:formatCode>#,##0_);[Red]\(#,##0\)</c:formatCode>
                <c:ptCount val="8"/>
                <c:pt idx="0" formatCode="#,##0;[Red]\-#,##0;">
                  <c:v>1908</c:v>
                </c:pt>
                <c:pt idx="1">
                  <c:v>2501</c:v>
                </c:pt>
                <c:pt idx="2">
                  <c:v>2479</c:v>
                </c:pt>
                <c:pt idx="3">
                  <c:v>2658</c:v>
                </c:pt>
                <c:pt idx="4">
                  <c:v>2692</c:v>
                </c:pt>
                <c:pt idx="5" formatCode="#,##0;[Red]\-#,##0;">
                  <c:v>2682</c:v>
                </c:pt>
                <c:pt idx="6" formatCode="#,##0;[Red]\-#,##0;">
                  <c:v>2982</c:v>
                </c:pt>
                <c:pt idx="7" formatCode="#,##0;[Red]\-#,##0;">
                  <c:v>4765</c:v>
                </c:pt>
              </c:numCache>
            </c:numRef>
          </c:val>
          <c:extLst>
            <c:ext xmlns:c16="http://schemas.microsoft.com/office/drawing/2014/chart" uri="{C3380CC4-5D6E-409C-BE32-E72D297353CC}">
              <c16:uniqueId val="{00000001-05A1-4655-BDB0-F1F5C7B790F5}"/>
            </c:ext>
          </c:extLst>
        </c:ser>
        <c:ser>
          <c:idx val="1"/>
          <c:order val="3"/>
          <c:tx>
            <c:strRef>
              <c:f>都道府県別必要量との比較!$E$329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05A1-4655-BDB0-F1F5C7B790F5}"/>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05A1-4655-BDB0-F1F5C7B790F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(都道府県別必要量との比較!$F$326,都道府県別必要量との比較!$H$326:$L$326,都道府県別必要量との比較!$O$326:$P$326)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(都道府県別必要量との比較!$F$329,都道府県別必要量との比較!$H$329:$L$329,都道府県別必要量との比較!$O$329:$P$329)</c:f>
              <c:numCache>
                <c:formatCode>#,##0_);[Red]\(#,##0\)</c:formatCode>
                <c:ptCount val="8"/>
                <c:pt idx="0" formatCode="#,##0;[Red]\-#,##0;">
                  <c:v>9890</c:v>
                </c:pt>
                <c:pt idx="1">
                  <c:v>8392</c:v>
                </c:pt>
                <c:pt idx="2">
                  <c:v>8027</c:v>
                </c:pt>
                <c:pt idx="3">
                  <c:v>7751</c:v>
                </c:pt>
                <c:pt idx="4">
                  <c:v>7985</c:v>
                </c:pt>
                <c:pt idx="5" formatCode="#,##0;[Red]\-#,##0;">
                  <c:v>7588</c:v>
                </c:pt>
                <c:pt idx="6" formatCode="#,##0;[Red]\-#,##0;">
                  <c:v>7542</c:v>
                </c:pt>
                <c:pt idx="7" formatCode="#,##0;[Red]\-#,##0;">
                  <c:v>5792</c:v>
                </c:pt>
              </c:numCache>
            </c:numRef>
          </c:val>
          <c:extLst>
            <c:ext xmlns:c16="http://schemas.microsoft.com/office/drawing/2014/chart" uri="{C3380CC4-5D6E-409C-BE32-E72D297353CC}">
              <c16:uniqueId val="{00000006-05A1-4655-BDB0-F1F5C7B790F5}"/>
            </c:ext>
          </c:extLst>
        </c:ser>
        <c:ser>
          <c:idx val="0"/>
          <c:order val="4"/>
          <c:tx>
            <c:strRef>
              <c:f>都道府県別必要量との比較!$E$328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(都道府県別必要量との比較!$F$326,都道府県別必要量との比較!$H$326:$L$326,都道府県別必要量との比較!$O$326:$P$326)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(都道府県別必要量との比較!$F$328,都道府県別必要量との比較!$H$328:$L$328,都道府県別必要量との比較!$O$328:$P$328)</c:f>
              <c:numCache>
                <c:formatCode>#,##0_);[Red]\(#,##0\)</c:formatCode>
                <c:ptCount val="8"/>
                <c:pt idx="0" formatCode="#,##0;[Red]\-#,##0;">
                  <c:v>2120</c:v>
                </c:pt>
                <c:pt idx="1">
                  <c:v>2487</c:v>
                </c:pt>
                <c:pt idx="2">
                  <c:v>2547</c:v>
                </c:pt>
                <c:pt idx="3">
                  <c:v>2504</c:v>
                </c:pt>
                <c:pt idx="4">
                  <c:v>2504</c:v>
                </c:pt>
                <c:pt idx="5" formatCode="#,##0;[Red]\-#,##0;">
                  <c:v>2516</c:v>
                </c:pt>
                <c:pt idx="6" formatCode="#,##0;[Red]\-#,##0;">
                  <c:v>2501</c:v>
                </c:pt>
                <c:pt idx="7" formatCode="#,##0;[Red]\-#,##0;">
                  <c:v>1692</c:v>
                </c:pt>
              </c:numCache>
            </c:numRef>
          </c:val>
          <c:extLst>
            <c:ext xmlns:c16="http://schemas.microsoft.com/office/drawing/2014/chart" uri="{C3380CC4-5D6E-409C-BE32-E72D297353CC}">
              <c16:uniqueId val="{00000007-05A1-4655-BDB0-F1F5C7B790F5}"/>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都道府県別必要量との比較!$E$327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(都道府県別必要量との比較!$F$326,都道府県別必要量との比較!$H$326:$L$326,都道府県別必要量との比較!$O$326:$P$326)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(都道府県別必要量との比較!$F$327,都道府県別必要量との比較!$H$327:$L$327,都道府県別必要量との比較!$O$327:$P$327)</c:f>
              <c:numCache>
                <c:formatCode>#,##0_);[Red]\(#,##0\)</c:formatCode>
                <c:ptCount val="8"/>
                <c:pt idx="0" formatCode="#,##0;[Red]\-#,##0;">
                  <c:v>17413</c:v>
                </c:pt>
                <c:pt idx="1">
                  <c:v>16846</c:v>
                </c:pt>
                <c:pt idx="2">
                  <c:v>16402</c:v>
                </c:pt>
                <c:pt idx="3">
                  <c:v>16259</c:v>
                </c:pt>
                <c:pt idx="4">
                  <c:v>16283</c:v>
                </c:pt>
                <c:pt idx="5" formatCode="#,##0;[Red]\-#,##0;">
                  <c:v>16065</c:v>
                </c:pt>
                <c:pt idx="6" formatCode="#,##0;[Red]\-#,##0;">
                  <c:v>15978</c:v>
                </c:pt>
                <c:pt idx="7" formatCode="#,##0;[Red]\-#,##0;">
                  <c:v>14978</c:v>
                </c:pt>
              </c:numCache>
            </c:numRef>
          </c:val>
          <c:smooth val="0"/>
          <c:extLst>
            <c:ext xmlns:c16="http://schemas.microsoft.com/office/drawing/2014/chart" uri="{C3380CC4-5D6E-409C-BE32-E72D297353CC}">
              <c16:uniqueId val="{00000008-05A1-4655-BDB0-F1F5C7B790F5}"/>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都道府県別必要量との比較!$E$346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(都道府県別必要量との比較!$F$341,都道府県別必要量との比較!$H$341:$L$341,都道府県別必要量との比較!$O$341:$P$341)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(都道府県別必要量との比較!$F$346,都道府県別必要量との比較!$H$346:$L$346,都道府県別必要量との比較!$O$346:$P$346)</c:f>
              <c:numCache>
                <c:formatCode>#,##0_);[Red]\(#,##0\)</c:formatCode>
                <c:ptCount val="8"/>
                <c:pt idx="0" formatCode="#,##0;[Red]\-#,##0;">
                  <c:v>10456</c:v>
                </c:pt>
                <c:pt idx="1">
                  <c:v>9819</c:v>
                </c:pt>
                <c:pt idx="2">
                  <c:v>8847</c:v>
                </c:pt>
                <c:pt idx="3">
                  <c:v>8254</c:v>
                </c:pt>
                <c:pt idx="4">
                  <c:v>8176</c:v>
                </c:pt>
                <c:pt idx="5" formatCode="#,##0;[Red]\-#,##0;">
                  <c:v>8044</c:v>
                </c:pt>
                <c:pt idx="6" formatCode="#,##0;[Red]\-#,##0;">
                  <c:v>7532</c:v>
                </c:pt>
                <c:pt idx="7" formatCode="#,##0;[Red]\-#,##0;">
                  <c:v>6437</c:v>
                </c:pt>
              </c:numCache>
            </c:numRef>
          </c:val>
          <c:extLst>
            <c:ext xmlns:c16="http://schemas.microsoft.com/office/drawing/2014/chart" uri="{C3380CC4-5D6E-409C-BE32-E72D297353CC}">
              <c16:uniqueId val="{00000000-897A-4D91-9E51-896EA3AF09A4}"/>
            </c:ext>
          </c:extLst>
        </c:ser>
        <c:ser>
          <c:idx val="2"/>
          <c:order val="2"/>
          <c:tx>
            <c:strRef>
              <c:f>都道府県別必要量との比較!$E$345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(都道府県別必要量との比較!$F$341,都道府県別必要量との比較!$H$341:$L$341,都道府県別必要量との比較!$O$341:$P$341)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(都道府県別必要量との比較!$F$345,都道府県別必要量との比較!$H$345:$L$345,都道府県別必要量との比較!$O$345:$P$345)</c:f>
              <c:numCache>
                <c:formatCode>#,##0_);[Red]\(#,##0\)</c:formatCode>
                <c:ptCount val="8"/>
                <c:pt idx="0" formatCode="#,##0;[Red]\-#,##0;">
                  <c:v>3174</c:v>
                </c:pt>
                <c:pt idx="1">
                  <c:v>4326</c:v>
                </c:pt>
                <c:pt idx="2">
                  <c:v>4873</c:v>
                </c:pt>
                <c:pt idx="3">
                  <c:v>4646</c:v>
                </c:pt>
                <c:pt idx="4">
                  <c:v>4846</c:v>
                </c:pt>
                <c:pt idx="5" formatCode="#,##0;[Red]\-#,##0;">
                  <c:v>4923</c:v>
                </c:pt>
                <c:pt idx="6" formatCode="#,##0;[Red]\-#,##0;">
                  <c:v>5120</c:v>
                </c:pt>
                <c:pt idx="7" formatCode="#,##0;[Red]\-#,##0;">
                  <c:v>7903</c:v>
                </c:pt>
              </c:numCache>
            </c:numRef>
          </c:val>
          <c:extLst>
            <c:ext xmlns:c16="http://schemas.microsoft.com/office/drawing/2014/chart" uri="{C3380CC4-5D6E-409C-BE32-E72D297353CC}">
              <c16:uniqueId val="{00000001-897A-4D91-9E51-896EA3AF09A4}"/>
            </c:ext>
          </c:extLst>
        </c:ser>
        <c:ser>
          <c:idx val="1"/>
          <c:order val="3"/>
          <c:tx>
            <c:strRef>
              <c:f>都道府県別必要量との比較!$E$344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897A-4D91-9E51-896EA3AF09A4}"/>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897A-4D91-9E51-896EA3AF09A4}"/>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(都道府県別必要量との比較!$F$341,都道府県別必要量との比較!$H$341:$L$341,都道府県別必要量との比較!$O$341:$P$341)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(都道府県別必要量との比較!$F$344,都道府県別必要量との比較!$H$344:$L$344,都道府県別必要量との比較!$O$344:$P$344)</c:f>
              <c:numCache>
                <c:formatCode>#,##0_);[Red]\(#,##0\)</c:formatCode>
                <c:ptCount val="8"/>
                <c:pt idx="0" formatCode="#,##0;[Red]\-#,##0;">
                  <c:v>13413</c:v>
                </c:pt>
                <c:pt idx="1">
                  <c:v>12983</c:v>
                </c:pt>
                <c:pt idx="2">
                  <c:v>12747</c:v>
                </c:pt>
                <c:pt idx="3">
                  <c:v>12388</c:v>
                </c:pt>
                <c:pt idx="4">
                  <c:v>12157</c:v>
                </c:pt>
                <c:pt idx="5" formatCode="#,##0;[Red]\-#,##0;">
                  <c:v>12197</c:v>
                </c:pt>
                <c:pt idx="6" formatCode="#,##0;[Red]\-#,##0;">
                  <c:v>12248</c:v>
                </c:pt>
                <c:pt idx="7" formatCode="#,##0;[Red]\-#,##0;">
                  <c:v>9084</c:v>
                </c:pt>
              </c:numCache>
            </c:numRef>
          </c:val>
          <c:extLst>
            <c:ext xmlns:c16="http://schemas.microsoft.com/office/drawing/2014/chart" uri="{C3380CC4-5D6E-409C-BE32-E72D297353CC}">
              <c16:uniqueId val="{00000006-897A-4D91-9E51-896EA3AF09A4}"/>
            </c:ext>
          </c:extLst>
        </c:ser>
        <c:ser>
          <c:idx val="0"/>
          <c:order val="4"/>
          <c:tx>
            <c:strRef>
              <c:f>都道府県別必要量との比較!$E$343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(都道府県別必要量との比較!$F$341,都道府県別必要量との比較!$H$341:$L$341,都道府県別必要量との比較!$O$341:$P$341)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(都道府県別必要量との比較!$F$343,都道府県別必要量との比較!$H$343:$L$343,都道府県別必要量との比較!$O$343:$P$343)</c:f>
              <c:numCache>
                <c:formatCode>#,##0_);[Red]\(#,##0\)</c:formatCode>
                <c:ptCount val="8"/>
                <c:pt idx="0" formatCode="#,##0;[Red]\-#,##0;">
                  <c:v>4970</c:v>
                </c:pt>
                <c:pt idx="1">
                  <c:v>4969</c:v>
                </c:pt>
                <c:pt idx="2">
                  <c:v>4850</c:v>
                </c:pt>
                <c:pt idx="3">
                  <c:v>5293</c:v>
                </c:pt>
                <c:pt idx="4">
                  <c:v>5300</c:v>
                </c:pt>
                <c:pt idx="5" formatCode="#,##0;[Red]\-#,##0;">
                  <c:v>5235</c:v>
                </c:pt>
                <c:pt idx="6" formatCode="#,##0;[Red]\-#,##0;">
                  <c:v>5187</c:v>
                </c:pt>
                <c:pt idx="7" formatCode="#,##0;[Red]\-#,##0;">
                  <c:v>3160</c:v>
                </c:pt>
              </c:numCache>
            </c:numRef>
          </c:val>
          <c:extLst>
            <c:ext xmlns:c16="http://schemas.microsoft.com/office/drawing/2014/chart" uri="{C3380CC4-5D6E-409C-BE32-E72D297353CC}">
              <c16:uniqueId val="{00000007-897A-4D91-9E51-896EA3AF09A4}"/>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都道府県別必要量との比較!$E$342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(都道府県別必要量との比較!$F$341,都道府県別必要量との比較!$H$341:$L$341,都道府県別必要量との比較!$O$341:$P$341)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(都道府県別必要量との比較!$F$342,都道府県別必要量との比較!$H$342:$L$342,都道府県別必要量との比較!$O$342:$P$342)</c:f>
              <c:numCache>
                <c:formatCode>#,##0_);[Red]\(#,##0\)</c:formatCode>
                <c:ptCount val="8"/>
                <c:pt idx="0" formatCode="#,##0;[Red]\-#,##0;">
                  <c:v>32013</c:v>
                </c:pt>
                <c:pt idx="1">
                  <c:v>32097</c:v>
                </c:pt>
                <c:pt idx="2">
                  <c:v>31317</c:v>
                </c:pt>
                <c:pt idx="3">
                  <c:v>30581</c:v>
                </c:pt>
                <c:pt idx="4">
                  <c:v>30479</c:v>
                </c:pt>
                <c:pt idx="5" formatCode="#,##0;[Red]\-#,##0;">
                  <c:v>30399</c:v>
                </c:pt>
                <c:pt idx="6" formatCode="#,##0;[Red]\-#,##0;">
                  <c:v>30087</c:v>
                </c:pt>
                <c:pt idx="7" formatCode="#,##0;[Red]\-#,##0;">
                  <c:v>26584</c:v>
                </c:pt>
              </c:numCache>
            </c:numRef>
          </c:val>
          <c:smooth val="0"/>
          <c:extLst>
            <c:ext xmlns:c16="http://schemas.microsoft.com/office/drawing/2014/chart" uri="{C3380CC4-5D6E-409C-BE32-E72D297353CC}">
              <c16:uniqueId val="{00000008-897A-4D91-9E51-896EA3AF09A4}"/>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都道府県別必要量との比較!$E$361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(都道府県別必要量との比較!$F$356,都道府県別必要量との比較!$H$356:$L$356,都道府県別必要量との比較!$O$356:$P$356)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(都道府県別必要量との比較!$F$361,都道府県別必要量との比較!$H$361:$L$361,都道府県別必要量との比較!$O$361:$P$361)</c:f>
              <c:numCache>
                <c:formatCode>#,##0_);[Red]\(#,##0\)</c:formatCode>
                <c:ptCount val="8"/>
                <c:pt idx="0" formatCode="#,##0;[Red]\-#,##0;">
                  <c:v>12945</c:v>
                </c:pt>
                <c:pt idx="1">
                  <c:v>14015</c:v>
                </c:pt>
                <c:pt idx="2">
                  <c:v>12937</c:v>
                </c:pt>
                <c:pt idx="3">
                  <c:v>12587</c:v>
                </c:pt>
                <c:pt idx="4">
                  <c:v>11868</c:v>
                </c:pt>
                <c:pt idx="5" formatCode="#,##0;[Red]\-#,##0;">
                  <c:v>11966</c:v>
                </c:pt>
                <c:pt idx="6" formatCode="#,##0;[Red]\-#,##0;">
                  <c:v>11696</c:v>
                </c:pt>
                <c:pt idx="7" formatCode="#,##0;[Red]\-#,##0;">
                  <c:v>10773</c:v>
                </c:pt>
              </c:numCache>
            </c:numRef>
          </c:val>
          <c:extLst>
            <c:ext xmlns:c16="http://schemas.microsoft.com/office/drawing/2014/chart" uri="{C3380CC4-5D6E-409C-BE32-E72D297353CC}">
              <c16:uniqueId val="{00000000-212A-48EF-B5BF-735ADF8EFBC0}"/>
            </c:ext>
          </c:extLst>
        </c:ser>
        <c:ser>
          <c:idx val="2"/>
          <c:order val="2"/>
          <c:tx>
            <c:strRef>
              <c:f>都道府県別必要量との比較!$E$360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(都道府県別必要量との比較!$F$356,都道府県別必要量との比較!$H$356:$L$356,都道府県別必要量との比較!$O$356:$P$356)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(都道府県別必要量との比較!$F$360,都道府県別必要量との比較!$H$360:$L$360,都道府県別必要量との比較!$O$360:$P$360)</c:f>
              <c:numCache>
                <c:formatCode>#,##0_);[Red]\(#,##0\)</c:formatCode>
                <c:ptCount val="8"/>
                <c:pt idx="0" formatCode="#,##0;[Red]\-#,##0;">
                  <c:v>5850</c:v>
                </c:pt>
                <c:pt idx="1">
                  <c:v>7613</c:v>
                </c:pt>
                <c:pt idx="2">
                  <c:v>8415</c:v>
                </c:pt>
                <c:pt idx="3">
                  <c:v>8400</c:v>
                </c:pt>
                <c:pt idx="4">
                  <c:v>8491</c:v>
                </c:pt>
                <c:pt idx="5" formatCode="#,##0;[Red]\-#,##0;">
                  <c:v>8474</c:v>
                </c:pt>
                <c:pt idx="6" formatCode="#,##0;[Red]\-#,##0;">
                  <c:v>8856</c:v>
                </c:pt>
                <c:pt idx="7" formatCode="#,##0;[Red]\-#,##0;">
                  <c:v>19480</c:v>
                </c:pt>
              </c:numCache>
            </c:numRef>
          </c:val>
          <c:extLst>
            <c:ext xmlns:c16="http://schemas.microsoft.com/office/drawing/2014/chart" uri="{C3380CC4-5D6E-409C-BE32-E72D297353CC}">
              <c16:uniqueId val="{00000001-212A-48EF-B5BF-735ADF8EFBC0}"/>
            </c:ext>
          </c:extLst>
        </c:ser>
        <c:ser>
          <c:idx val="1"/>
          <c:order val="3"/>
          <c:tx>
            <c:strRef>
              <c:f>都道府県別必要量との比較!$E$359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212A-48EF-B5BF-735ADF8EFBC0}"/>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212A-48EF-B5BF-735ADF8EFBC0}"/>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(都道府県別必要量との比較!$F$356,都道府県別必要量との比較!$H$356:$L$356,都道府県別必要量との比較!$O$356:$P$356)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(都道府県別必要量との比較!$F$359,都道府県別必要量との比較!$H$359:$L$359,都道府県別必要量との比較!$O$359:$P$359)</c:f>
              <c:numCache>
                <c:formatCode>#,##0_);[Red]\(#,##0\)</c:formatCode>
                <c:ptCount val="8"/>
                <c:pt idx="0" formatCode="#,##0;[Red]\-#,##0;">
                  <c:v>24652</c:v>
                </c:pt>
                <c:pt idx="1">
                  <c:v>24227</c:v>
                </c:pt>
                <c:pt idx="2">
                  <c:v>23561</c:v>
                </c:pt>
                <c:pt idx="3">
                  <c:v>23688</c:v>
                </c:pt>
                <c:pt idx="4">
                  <c:v>23752</c:v>
                </c:pt>
                <c:pt idx="5" formatCode="#,##0;[Red]\-#,##0;">
                  <c:v>23557</c:v>
                </c:pt>
                <c:pt idx="6" formatCode="#,##0;[Red]\-#,##0;">
                  <c:v>23348</c:v>
                </c:pt>
                <c:pt idx="7" formatCode="#,##0;[Red]\-#,##0;">
                  <c:v>20613</c:v>
                </c:pt>
              </c:numCache>
            </c:numRef>
          </c:val>
          <c:extLst>
            <c:ext xmlns:c16="http://schemas.microsoft.com/office/drawing/2014/chart" uri="{C3380CC4-5D6E-409C-BE32-E72D297353CC}">
              <c16:uniqueId val="{00000006-212A-48EF-B5BF-735ADF8EFBC0}"/>
            </c:ext>
          </c:extLst>
        </c:ser>
        <c:ser>
          <c:idx val="0"/>
          <c:order val="4"/>
          <c:tx>
            <c:strRef>
              <c:f>都道府県別必要量との比較!$E$358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(都道府県別必要量との比較!$F$356,都道府県別必要量との比較!$H$356:$L$356,都道府県別必要量との比較!$O$356:$P$356)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(都道府県別必要量との比較!$F$358,都道府県別必要量との比較!$H$358:$L$358,都道府県別必要量との比較!$O$358:$P$358)</c:f>
              <c:numCache>
                <c:formatCode>#,##0_);[Red]\(#,##0\)</c:formatCode>
                <c:ptCount val="8"/>
                <c:pt idx="0" formatCode="#,##0;[Red]\-#,##0;">
                  <c:v>12690</c:v>
                </c:pt>
                <c:pt idx="1">
                  <c:v>11027</c:v>
                </c:pt>
                <c:pt idx="2">
                  <c:v>11161</c:v>
                </c:pt>
                <c:pt idx="3">
                  <c:v>11111</c:v>
                </c:pt>
                <c:pt idx="4">
                  <c:v>11229</c:v>
                </c:pt>
                <c:pt idx="5" formatCode="#,##0;[Red]\-#,##0;">
                  <c:v>11083</c:v>
                </c:pt>
                <c:pt idx="6" formatCode="#,##0;[Red]\-#,##0;">
                  <c:v>11069</c:v>
                </c:pt>
                <c:pt idx="7" formatCode="#,##0;[Red]\-#,##0;">
                  <c:v>6907</c:v>
                </c:pt>
              </c:numCache>
            </c:numRef>
          </c:val>
          <c:extLst>
            <c:ext xmlns:c16="http://schemas.microsoft.com/office/drawing/2014/chart" uri="{C3380CC4-5D6E-409C-BE32-E72D297353CC}">
              <c16:uniqueId val="{00000007-212A-48EF-B5BF-735ADF8EFBC0}"/>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都道府県別必要量との比較!$E$357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(都道府県別必要量との比較!$F$356,都道府県別必要量との比較!$H$356:$L$356,都道府県別必要量との比較!$O$356:$P$356)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(都道府県別必要量との比較!$F$357,都道府県別必要量との比較!$H$357:$L$357,都道府県別必要量との比較!$O$357:$P$357)</c:f>
              <c:numCache>
                <c:formatCode>#,##0_);[Red]\(#,##0\)</c:formatCode>
                <c:ptCount val="8"/>
                <c:pt idx="0" formatCode="#,##0;[Red]\-#,##0;">
                  <c:v>56137</c:v>
                </c:pt>
                <c:pt idx="1">
                  <c:v>56882</c:v>
                </c:pt>
                <c:pt idx="2">
                  <c:v>56074</c:v>
                </c:pt>
                <c:pt idx="3">
                  <c:v>55786</c:v>
                </c:pt>
                <c:pt idx="4">
                  <c:v>55340</c:v>
                </c:pt>
                <c:pt idx="5" formatCode="#,##0;[Red]\-#,##0;">
                  <c:v>55080</c:v>
                </c:pt>
                <c:pt idx="6" formatCode="#,##0;[Red]\-#,##0;">
                  <c:v>54969</c:v>
                </c:pt>
                <c:pt idx="7" formatCode="#,##0;[Red]\-#,##0;">
                  <c:v>57773</c:v>
                </c:pt>
              </c:numCache>
            </c:numRef>
          </c:val>
          <c:smooth val="0"/>
          <c:extLst>
            <c:ext xmlns:c16="http://schemas.microsoft.com/office/drawing/2014/chart" uri="{C3380CC4-5D6E-409C-BE32-E72D297353CC}">
              <c16:uniqueId val="{00000008-212A-48EF-B5BF-735ADF8EFBC0}"/>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都道府県別必要量との比較!$E$376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(都道府県別必要量との比較!$F$371,都道府県別必要量との比較!$H$371:$L$371,都道府県別必要量との比較!$O$371:$P$371)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(都道府県別必要量との比較!$F$376,都道府県別必要量との比較!$H$376:$L$376,都道府県別必要量との比較!$O$376:$P$376)</c:f>
              <c:numCache>
                <c:formatCode>#,##0_);[Red]\(#,##0\)</c:formatCode>
                <c:ptCount val="8"/>
                <c:pt idx="0" formatCode="#,##0;[Red]\-#,##0;">
                  <c:v>4037</c:v>
                </c:pt>
                <c:pt idx="1">
                  <c:v>3797</c:v>
                </c:pt>
                <c:pt idx="2">
                  <c:v>3729</c:v>
                </c:pt>
                <c:pt idx="3">
                  <c:v>3576</c:v>
                </c:pt>
                <c:pt idx="4">
                  <c:v>3546</c:v>
                </c:pt>
                <c:pt idx="5" formatCode="#,##0;[Red]\-#,##0;">
                  <c:v>3429</c:v>
                </c:pt>
                <c:pt idx="6" formatCode="#,##0;[Red]\-#,##0;">
                  <c:v>3338</c:v>
                </c:pt>
                <c:pt idx="7" formatCode="#,##0;[Red]\-#,##0;">
                  <c:v>3525</c:v>
                </c:pt>
              </c:numCache>
            </c:numRef>
          </c:val>
          <c:extLst>
            <c:ext xmlns:c16="http://schemas.microsoft.com/office/drawing/2014/chart" uri="{C3380CC4-5D6E-409C-BE32-E72D297353CC}">
              <c16:uniqueId val="{00000000-3DC0-406A-A0E1-942F86E4A67A}"/>
            </c:ext>
          </c:extLst>
        </c:ser>
        <c:ser>
          <c:idx val="2"/>
          <c:order val="2"/>
          <c:tx>
            <c:strRef>
              <c:f>都道府県別必要量との比較!$E$375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(都道府県別必要量との比較!$F$371,都道府県別必要量との比較!$H$371:$L$371,都道府県別必要量との比較!$O$371:$P$371)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(都道府県別必要量との比較!$F$375,都道府県別必要量との比較!$H$375:$L$375,都道府県別必要量との比較!$O$375:$P$375)</c:f>
              <c:numCache>
                <c:formatCode>#,##0_);[Red]\(#,##0\)</c:formatCode>
                <c:ptCount val="8"/>
                <c:pt idx="0" formatCode="#,##0;[Red]\-#,##0;">
                  <c:v>1420</c:v>
                </c:pt>
                <c:pt idx="1">
                  <c:v>2138</c:v>
                </c:pt>
                <c:pt idx="2">
                  <c:v>2449</c:v>
                </c:pt>
                <c:pt idx="3">
                  <c:v>2531</c:v>
                </c:pt>
                <c:pt idx="4">
                  <c:v>2609</c:v>
                </c:pt>
                <c:pt idx="5" formatCode="#,##0;[Red]\-#,##0;">
                  <c:v>2566</c:v>
                </c:pt>
                <c:pt idx="6" formatCode="#,##0;[Red]\-#,##0;">
                  <c:v>2774</c:v>
                </c:pt>
                <c:pt idx="7" formatCode="#,##0;[Red]\-#,##0;">
                  <c:v>4378</c:v>
                </c:pt>
              </c:numCache>
            </c:numRef>
          </c:val>
          <c:extLst>
            <c:ext xmlns:c16="http://schemas.microsoft.com/office/drawing/2014/chart" uri="{C3380CC4-5D6E-409C-BE32-E72D297353CC}">
              <c16:uniqueId val="{00000001-3DC0-406A-A0E1-942F86E4A67A}"/>
            </c:ext>
          </c:extLst>
        </c:ser>
        <c:ser>
          <c:idx val="1"/>
          <c:order val="3"/>
          <c:tx>
            <c:strRef>
              <c:f>都道府県別必要量との比較!$E$374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3DC0-406A-A0E1-942F86E4A67A}"/>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3DC0-406A-A0E1-942F86E4A67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(都道府県別必要量との比較!$F$371,都道府県別必要量との比較!$H$371:$L$371,都道府県別必要量との比較!$O$371:$P$371)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(都道府県別必要量との比較!$F$374,都道府県別必要量との比較!$H$374:$L$374,都道府県別必要量との比較!$O$374:$P$374)</c:f>
              <c:numCache>
                <c:formatCode>#,##0_);[Red]\(#,##0\)</c:formatCode>
                <c:ptCount val="8"/>
                <c:pt idx="0" formatCode="#,##0;[Red]\-#,##0;">
                  <c:v>8635</c:v>
                </c:pt>
                <c:pt idx="1">
                  <c:v>7462</c:v>
                </c:pt>
                <c:pt idx="2">
                  <c:v>7311</c:v>
                </c:pt>
                <c:pt idx="3">
                  <c:v>6994</c:v>
                </c:pt>
                <c:pt idx="4">
                  <c:v>6930</c:v>
                </c:pt>
                <c:pt idx="5" formatCode="#,##0;[Red]\-#,##0;">
                  <c:v>6888</c:v>
                </c:pt>
                <c:pt idx="6" formatCode="#,##0;[Red]\-#,##0;">
                  <c:v>6836</c:v>
                </c:pt>
                <c:pt idx="7" formatCode="#,##0;[Red]\-#,##0;">
                  <c:v>4259</c:v>
                </c:pt>
              </c:numCache>
            </c:numRef>
          </c:val>
          <c:extLst>
            <c:ext xmlns:c16="http://schemas.microsoft.com/office/drawing/2014/chart" uri="{C3380CC4-5D6E-409C-BE32-E72D297353CC}">
              <c16:uniqueId val="{00000006-3DC0-406A-A0E1-942F86E4A67A}"/>
            </c:ext>
          </c:extLst>
        </c:ser>
        <c:ser>
          <c:idx val="0"/>
          <c:order val="4"/>
          <c:tx>
            <c:strRef>
              <c:f>都道府県別必要量との比較!$E$373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(都道府県別必要量との比較!$F$371,都道府県別必要量との比較!$H$371:$L$371,都道府県別必要量との比較!$O$371:$P$371)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(都道府県別必要量との比較!$F$373,都道府県別必要量との比較!$H$373:$L$373,都道府県別必要量との比較!$O$373:$P$373)</c:f>
              <c:numCache>
                <c:formatCode>#,##0_);[Red]\(#,##0\)</c:formatCode>
                <c:ptCount val="8"/>
                <c:pt idx="0" formatCode="#,##0;[Red]\-#,##0;">
                  <c:v>1782</c:v>
                </c:pt>
                <c:pt idx="1">
                  <c:v>2200</c:v>
                </c:pt>
                <c:pt idx="2">
                  <c:v>2208</c:v>
                </c:pt>
                <c:pt idx="3">
                  <c:v>2223</c:v>
                </c:pt>
                <c:pt idx="4">
                  <c:v>2243</c:v>
                </c:pt>
                <c:pt idx="5" formatCode="#,##0;[Red]\-#,##0;">
                  <c:v>2196</c:v>
                </c:pt>
                <c:pt idx="6" formatCode="#,##0;[Red]\-#,##0;">
                  <c:v>2094</c:v>
                </c:pt>
                <c:pt idx="7" formatCode="#,##0;[Red]\-#,##0;">
                  <c:v>1422</c:v>
                </c:pt>
              </c:numCache>
            </c:numRef>
          </c:val>
          <c:extLst>
            <c:ext xmlns:c16="http://schemas.microsoft.com/office/drawing/2014/chart" uri="{C3380CC4-5D6E-409C-BE32-E72D297353CC}">
              <c16:uniqueId val="{00000007-3DC0-406A-A0E1-942F86E4A67A}"/>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都道府県別必要量との比較!$E$372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(都道府県別必要量との比較!$F$371,都道府県別必要量との比較!$H$371:$L$371,都道府県別必要量との比較!$O$371:$P$371)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(都道府県別必要量との比較!$F$372,都道府県別必要量との比較!$H$372:$L$372,都道府県別必要量との比較!$O$372:$P$372)</c:f>
              <c:numCache>
                <c:formatCode>#,##0_);[Red]\(#,##0\)</c:formatCode>
                <c:ptCount val="8"/>
                <c:pt idx="0" formatCode="#,##0;[Red]\-#,##0;">
                  <c:v>15874</c:v>
                </c:pt>
                <c:pt idx="1">
                  <c:v>15597</c:v>
                </c:pt>
                <c:pt idx="2">
                  <c:v>15697</c:v>
                </c:pt>
                <c:pt idx="3">
                  <c:v>15324</c:v>
                </c:pt>
                <c:pt idx="4">
                  <c:v>15328</c:v>
                </c:pt>
                <c:pt idx="5" formatCode="#,##0;[Red]\-#,##0;">
                  <c:v>15079</c:v>
                </c:pt>
                <c:pt idx="6" formatCode="#,##0;[Red]\-#,##0;">
                  <c:v>15042</c:v>
                </c:pt>
                <c:pt idx="7" formatCode="#,##0;[Red]\-#,##0;">
                  <c:v>13584</c:v>
                </c:pt>
              </c:numCache>
            </c:numRef>
          </c:val>
          <c:smooth val="0"/>
          <c:extLst>
            <c:ext xmlns:c16="http://schemas.microsoft.com/office/drawing/2014/chart" uri="{C3380CC4-5D6E-409C-BE32-E72D297353CC}">
              <c16:uniqueId val="{00000008-3DC0-406A-A0E1-942F86E4A67A}"/>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都道府県別必要量との比較!$E$391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(都道府県別必要量との比較!$F$386,都道府県別必要量との比較!$H$386:$L$386,都道府県別必要量との比較!$O$386:$P$386)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(都道府県別必要量との比較!$F$391,都道府県別必要量との比較!$H$391:$L$391,都道府県別必要量との比較!$O$391:$P$391)</c:f>
              <c:numCache>
                <c:formatCode>#,##0_);[Red]\(#,##0\)</c:formatCode>
                <c:ptCount val="8"/>
                <c:pt idx="0" formatCode="#,##0;[Red]\-#,##0;">
                  <c:v>3091</c:v>
                </c:pt>
                <c:pt idx="1">
                  <c:v>3083</c:v>
                </c:pt>
                <c:pt idx="2">
                  <c:v>2961</c:v>
                </c:pt>
                <c:pt idx="3">
                  <c:v>2741</c:v>
                </c:pt>
                <c:pt idx="4">
                  <c:v>2533</c:v>
                </c:pt>
                <c:pt idx="5" formatCode="#,##0;[Red]\-#,##0;">
                  <c:v>2647</c:v>
                </c:pt>
                <c:pt idx="6" formatCode="#,##0;[Red]\-#,##0;">
                  <c:v>2599</c:v>
                </c:pt>
                <c:pt idx="7" formatCode="#,##0;[Red]\-#,##0;">
                  <c:v>2592</c:v>
                </c:pt>
              </c:numCache>
            </c:numRef>
          </c:val>
          <c:extLst>
            <c:ext xmlns:c16="http://schemas.microsoft.com/office/drawing/2014/chart" uri="{C3380CC4-5D6E-409C-BE32-E72D297353CC}">
              <c16:uniqueId val="{00000000-8423-4D6C-8C75-BCF09816E833}"/>
            </c:ext>
          </c:extLst>
        </c:ser>
        <c:ser>
          <c:idx val="2"/>
          <c:order val="2"/>
          <c:tx>
            <c:strRef>
              <c:f>都道府県別必要量との比較!$E$390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(都道府県別必要量との比較!$F$386,都道府県別必要量との比較!$H$386:$L$386,都道府県別必要量との比較!$O$386:$P$386)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(都道府県別必要量との比較!$F$390,都道府県別必要量との比較!$H$390:$L$390,都道府県別必要量との比較!$O$390:$P$390)</c:f>
              <c:numCache>
                <c:formatCode>#,##0_);[Red]\(#,##0\)</c:formatCode>
                <c:ptCount val="8"/>
                <c:pt idx="0" formatCode="#,##0;[Red]\-#,##0;">
                  <c:v>1285</c:v>
                </c:pt>
                <c:pt idx="1">
                  <c:v>1767</c:v>
                </c:pt>
                <c:pt idx="2">
                  <c:v>1748</c:v>
                </c:pt>
                <c:pt idx="3">
                  <c:v>1697</c:v>
                </c:pt>
                <c:pt idx="4">
                  <c:v>1898</c:v>
                </c:pt>
                <c:pt idx="5" formatCode="#,##0;[Red]\-#,##0;">
                  <c:v>2015</c:v>
                </c:pt>
                <c:pt idx="6" formatCode="#,##0;[Red]\-#,##0;">
                  <c:v>1973</c:v>
                </c:pt>
                <c:pt idx="7" formatCode="#,##0;[Red]\-#,##0;">
                  <c:v>3579</c:v>
                </c:pt>
              </c:numCache>
            </c:numRef>
          </c:val>
          <c:extLst>
            <c:ext xmlns:c16="http://schemas.microsoft.com/office/drawing/2014/chart" uri="{C3380CC4-5D6E-409C-BE32-E72D297353CC}">
              <c16:uniqueId val="{00000001-8423-4D6C-8C75-BCF09816E833}"/>
            </c:ext>
          </c:extLst>
        </c:ser>
        <c:ser>
          <c:idx val="1"/>
          <c:order val="3"/>
          <c:tx>
            <c:strRef>
              <c:f>都道府県別必要量との比較!$E$389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8423-4D6C-8C75-BCF09816E833}"/>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8423-4D6C-8C75-BCF09816E83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(都道府県別必要量との比較!$F$386,都道府県別必要量との比較!$H$386:$L$386,都道府県別必要量との比較!$O$386:$P$386)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(都道府県別必要量との比較!$F$389,都道府県別必要量との比較!$H$389:$L$389,都道府県別必要量との比較!$O$389:$P$389)</c:f>
              <c:numCache>
                <c:formatCode>#,##0_);[Red]\(#,##0\)</c:formatCode>
                <c:ptCount val="8"/>
                <c:pt idx="0" formatCode="#,##0;[Red]\-#,##0;">
                  <c:v>5575</c:v>
                </c:pt>
                <c:pt idx="1">
                  <c:v>4734</c:v>
                </c:pt>
                <c:pt idx="2">
                  <c:v>5116</c:v>
                </c:pt>
                <c:pt idx="3">
                  <c:v>4582</c:v>
                </c:pt>
                <c:pt idx="4">
                  <c:v>5153</c:v>
                </c:pt>
                <c:pt idx="5" formatCode="#,##0;[Red]\-#,##0;">
                  <c:v>5187</c:v>
                </c:pt>
                <c:pt idx="6" formatCode="#,##0;[Red]\-#,##0;">
                  <c:v>5312</c:v>
                </c:pt>
                <c:pt idx="7" formatCode="#,##0;[Red]\-#,##0;">
                  <c:v>3871</c:v>
                </c:pt>
              </c:numCache>
            </c:numRef>
          </c:val>
          <c:extLst>
            <c:ext xmlns:c16="http://schemas.microsoft.com/office/drawing/2014/chart" uri="{C3380CC4-5D6E-409C-BE32-E72D297353CC}">
              <c16:uniqueId val="{00000006-8423-4D6C-8C75-BCF09816E833}"/>
            </c:ext>
          </c:extLst>
        </c:ser>
        <c:ser>
          <c:idx val="0"/>
          <c:order val="4"/>
          <c:tx>
            <c:strRef>
              <c:f>都道府県別必要量との比較!$E$388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(都道府県別必要量との比較!$F$386,都道府県別必要量との比較!$H$386:$L$386,都道府県別必要量との比較!$O$386:$P$386)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(都道府県別必要量との比較!$F$388,都道府県別必要量との比較!$H$388:$L$388,都道府県別必要量との比較!$O$388:$P$388)</c:f>
              <c:numCache>
                <c:formatCode>#,##0_);[Red]\(#,##0\)</c:formatCode>
                <c:ptCount val="8"/>
                <c:pt idx="0" formatCode="#,##0;[Red]\-#,##0;">
                  <c:v>2144</c:v>
                </c:pt>
                <c:pt idx="1">
                  <c:v>2150</c:v>
                </c:pt>
                <c:pt idx="2">
                  <c:v>2044</c:v>
                </c:pt>
                <c:pt idx="3">
                  <c:v>1867</c:v>
                </c:pt>
                <c:pt idx="4">
                  <c:v>1951</c:v>
                </c:pt>
                <c:pt idx="5" formatCode="#,##0;[Red]\-#,##0;">
                  <c:v>1865</c:v>
                </c:pt>
                <c:pt idx="6" formatCode="#,##0;[Red]\-#,##0;">
                  <c:v>1987</c:v>
                </c:pt>
                <c:pt idx="7" formatCode="#,##0;[Red]\-#,##0;">
                  <c:v>1277</c:v>
                </c:pt>
              </c:numCache>
            </c:numRef>
          </c:val>
          <c:extLst>
            <c:ext xmlns:c16="http://schemas.microsoft.com/office/drawing/2014/chart" uri="{C3380CC4-5D6E-409C-BE32-E72D297353CC}">
              <c16:uniqueId val="{00000007-8423-4D6C-8C75-BCF09816E833}"/>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都道府県別必要量との比較!$E$387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(都道府県別必要量との比較!$F$386,都道府県別必要量との比較!$H$386:$L$386,都道府県別必要量との比較!$O$386:$P$386)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(都道府県別必要量との比較!$F$387,都道府県別必要量との比較!$H$387:$L$387,都道府県別必要量との比較!$O$387:$P$387)</c:f>
              <c:numCache>
                <c:formatCode>#,##0_);[Red]\(#,##0\)</c:formatCode>
                <c:ptCount val="8"/>
                <c:pt idx="0" formatCode="#,##0;[Red]\-#,##0;">
                  <c:v>12095</c:v>
                </c:pt>
                <c:pt idx="1">
                  <c:v>11734</c:v>
                </c:pt>
                <c:pt idx="2">
                  <c:v>11869</c:v>
                </c:pt>
                <c:pt idx="3">
                  <c:v>10887</c:v>
                </c:pt>
                <c:pt idx="4">
                  <c:v>11535</c:v>
                </c:pt>
                <c:pt idx="5" formatCode="#,##0;[Red]\-#,##0;">
                  <c:v>11714</c:v>
                </c:pt>
                <c:pt idx="6" formatCode="#,##0;[Red]\-#,##0;">
                  <c:v>11871</c:v>
                </c:pt>
                <c:pt idx="7" formatCode="#,##0;[Red]\-#,##0;">
                  <c:v>11319</c:v>
                </c:pt>
              </c:numCache>
            </c:numRef>
          </c:val>
          <c:smooth val="0"/>
          <c:extLst>
            <c:ext xmlns:c16="http://schemas.microsoft.com/office/drawing/2014/chart" uri="{C3380CC4-5D6E-409C-BE32-E72D297353CC}">
              <c16:uniqueId val="{00000008-8423-4D6C-8C75-BCF09816E833}"/>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都道府県別必要量との比較!$E$406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(都道府県別必要量との比較!$F$401,都道府県別必要量との比較!$H$401:$L$401,都道府県別必要量との比較!$O$401:$P$401)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(都道府県別必要量との比較!$F$406,都道府県別必要量との比較!$H$406:$L$406,都道府県別必要量との比較!$O$406:$P$406)</c:f>
              <c:numCache>
                <c:formatCode>#,##0_);[Red]\(#,##0\)</c:formatCode>
                <c:ptCount val="8"/>
                <c:pt idx="0" formatCode="#,##0;[Red]\-#,##0;">
                  <c:v>8833</c:v>
                </c:pt>
                <c:pt idx="1">
                  <c:v>8377</c:v>
                </c:pt>
                <c:pt idx="2">
                  <c:v>8472</c:v>
                </c:pt>
                <c:pt idx="3">
                  <c:v>6810</c:v>
                </c:pt>
                <c:pt idx="4">
                  <c:v>6368</c:v>
                </c:pt>
                <c:pt idx="5" formatCode="#,##0;[Red]\-#,##0;">
                  <c:v>6581</c:v>
                </c:pt>
                <c:pt idx="6" formatCode="#,##0;[Red]\-#,##0;">
                  <c:v>6571</c:v>
                </c:pt>
                <c:pt idx="7" formatCode="#,##0;[Red]\-#,##0;">
                  <c:v>8685</c:v>
                </c:pt>
              </c:numCache>
            </c:numRef>
          </c:val>
          <c:extLst>
            <c:ext xmlns:c16="http://schemas.microsoft.com/office/drawing/2014/chart" uri="{C3380CC4-5D6E-409C-BE32-E72D297353CC}">
              <c16:uniqueId val="{00000000-9860-43F4-8EA5-961372BC0B05}"/>
            </c:ext>
          </c:extLst>
        </c:ser>
        <c:ser>
          <c:idx val="2"/>
          <c:order val="2"/>
          <c:tx>
            <c:strRef>
              <c:f>都道府県別必要量との比較!$E$405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(都道府県別必要量との比較!$F$401,都道府県別必要量との比較!$H$401:$L$401,都道府県別必要量との比較!$O$401:$P$401)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(都道府県別必要量との比較!$F$405,都道府県別必要量との比較!$H$405:$L$405,都道府県別必要量との比較!$O$405:$P$405)</c:f>
              <c:numCache>
                <c:formatCode>#,##0_);[Red]\(#,##0\)</c:formatCode>
                <c:ptCount val="8"/>
                <c:pt idx="0" formatCode="#,##0;[Red]\-#,##0;">
                  <c:v>2362</c:v>
                </c:pt>
                <c:pt idx="1">
                  <c:v>3801</c:v>
                </c:pt>
                <c:pt idx="2">
                  <c:v>4622</c:v>
                </c:pt>
                <c:pt idx="3">
                  <c:v>4149</c:v>
                </c:pt>
                <c:pt idx="4">
                  <c:v>4089</c:v>
                </c:pt>
                <c:pt idx="5" formatCode="#,##0;[Red]\-#,##0;">
                  <c:v>4620</c:v>
                </c:pt>
                <c:pt idx="6" formatCode="#,##0;[Red]\-#,##0;">
                  <c:v>4795</c:v>
                </c:pt>
                <c:pt idx="7" formatCode="#,##0;[Red]\-#,##0;">
                  <c:v>8542</c:v>
                </c:pt>
              </c:numCache>
            </c:numRef>
          </c:val>
          <c:extLst>
            <c:ext xmlns:c16="http://schemas.microsoft.com/office/drawing/2014/chart" uri="{C3380CC4-5D6E-409C-BE32-E72D297353CC}">
              <c16:uniqueId val="{00000001-9860-43F4-8EA5-961372BC0B05}"/>
            </c:ext>
          </c:extLst>
        </c:ser>
        <c:ser>
          <c:idx val="1"/>
          <c:order val="3"/>
          <c:tx>
            <c:strRef>
              <c:f>都道府県別必要量との比較!$E$404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9860-43F4-8EA5-961372BC0B05}"/>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9860-43F4-8EA5-961372BC0B0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(都道府県別必要量との比較!$F$401,都道府県別必要量との比較!$H$401:$L$401,都道府県別必要量との比較!$O$401:$P$401)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(都道府県別必要量との比較!$F$404,都道府県別必要量との比較!$H$404:$L$404,都道府県別必要量との比較!$O$404:$P$404)</c:f>
              <c:numCache>
                <c:formatCode>#,##0_);[Red]\(#,##0\)</c:formatCode>
                <c:ptCount val="8"/>
                <c:pt idx="0" formatCode="#,##0;[Red]\-#,##0;">
                  <c:v>12342</c:v>
                </c:pt>
                <c:pt idx="1">
                  <c:v>11862</c:v>
                </c:pt>
                <c:pt idx="2">
                  <c:v>10540</c:v>
                </c:pt>
                <c:pt idx="3">
                  <c:v>10813</c:v>
                </c:pt>
                <c:pt idx="4">
                  <c:v>10704</c:v>
                </c:pt>
                <c:pt idx="5" formatCode="#,##0;[Red]\-#,##0;">
                  <c:v>10709</c:v>
                </c:pt>
                <c:pt idx="6" formatCode="#,##0;[Red]\-#,##0;">
                  <c:v>10536</c:v>
                </c:pt>
                <c:pt idx="7" formatCode="#,##0;[Red]\-#,##0;">
                  <c:v>9543</c:v>
                </c:pt>
              </c:numCache>
            </c:numRef>
          </c:val>
          <c:extLst>
            <c:ext xmlns:c16="http://schemas.microsoft.com/office/drawing/2014/chart" uri="{C3380CC4-5D6E-409C-BE32-E72D297353CC}">
              <c16:uniqueId val="{00000006-9860-43F4-8EA5-961372BC0B05}"/>
            </c:ext>
          </c:extLst>
        </c:ser>
        <c:ser>
          <c:idx val="0"/>
          <c:order val="4"/>
          <c:tx>
            <c:strRef>
              <c:f>都道府県別必要量との比較!$E$403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(都道府県別必要量との比較!$F$401,都道府県別必要量との比較!$H$401:$L$401,都道府県別必要量との比較!$O$401:$P$401)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(都道府県別必要量との比較!$F$403,都道府県別必要量との比較!$H$403:$L$403,都道府県別必要量との比較!$O$403:$P$403)</c:f>
              <c:numCache>
                <c:formatCode>#,##0_);[Red]\(#,##0\)</c:formatCode>
                <c:ptCount val="8"/>
                <c:pt idx="0" formatCode="#,##0;[Red]\-#,##0;">
                  <c:v>4853</c:v>
                </c:pt>
                <c:pt idx="1">
                  <c:v>4182</c:v>
                </c:pt>
                <c:pt idx="2">
                  <c:v>4606</c:v>
                </c:pt>
                <c:pt idx="3">
                  <c:v>4529</c:v>
                </c:pt>
                <c:pt idx="4">
                  <c:v>4630</c:v>
                </c:pt>
                <c:pt idx="5" formatCode="#,##0;[Red]\-#,##0;">
                  <c:v>3911</c:v>
                </c:pt>
                <c:pt idx="6" formatCode="#,##0;[Red]\-#,##0;">
                  <c:v>4039</c:v>
                </c:pt>
                <c:pt idx="7" formatCode="#,##0;[Red]\-#,##0;">
                  <c:v>3187</c:v>
                </c:pt>
              </c:numCache>
            </c:numRef>
          </c:val>
          <c:extLst>
            <c:ext xmlns:c16="http://schemas.microsoft.com/office/drawing/2014/chart" uri="{C3380CC4-5D6E-409C-BE32-E72D297353CC}">
              <c16:uniqueId val="{00000007-9860-43F4-8EA5-961372BC0B05}"/>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都道府県別必要量との比較!$E$402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(都道府県別必要量との比較!$F$401,都道府県別必要量との比較!$H$401:$L$401,都道府県別必要量との比較!$O$401:$P$401)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(都道府県別必要量との比較!$F$402,都道府県別必要量との比較!$H$402:$L$402,都道府県別必要量との比較!$O$402:$P$402)</c:f>
              <c:numCache>
                <c:formatCode>#,##0_);[Red]\(#,##0\)</c:formatCode>
                <c:ptCount val="8"/>
                <c:pt idx="0" formatCode="#,##0;[Red]\-#,##0;">
                  <c:v>28390</c:v>
                </c:pt>
                <c:pt idx="1">
                  <c:v>28222</c:v>
                </c:pt>
                <c:pt idx="2">
                  <c:v>28240</c:v>
                </c:pt>
                <c:pt idx="3">
                  <c:v>26301</c:v>
                </c:pt>
                <c:pt idx="4">
                  <c:v>25791</c:v>
                </c:pt>
                <c:pt idx="5" formatCode="#,##0;[Red]\-#,##0;">
                  <c:v>25821</c:v>
                </c:pt>
                <c:pt idx="6" formatCode="#,##0;[Red]\-#,##0;">
                  <c:v>25941</c:v>
                </c:pt>
                <c:pt idx="7" formatCode="#,##0;[Red]\-#,##0;">
                  <c:v>29957</c:v>
                </c:pt>
              </c:numCache>
            </c:numRef>
          </c:val>
          <c:smooth val="0"/>
          <c:extLst>
            <c:ext xmlns:c16="http://schemas.microsoft.com/office/drawing/2014/chart" uri="{C3380CC4-5D6E-409C-BE32-E72D297353CC}">
              <c16:uniqueId val="{00000008-9860-43F4-8EA5-961372BC0B05}"/>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都道府県別必要量との比較!$E$421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(都道府県別必要量との比較!$F$416,都道府県別必要量との比較!$H$416:$L$416,都道府県別必要量との比較!$O$416:$P$416)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(都道府県別必要量との比較!$F$421,都道府県別必要量との比較!$H$421:$L$421,都道府県別必要量との比較!$O$421:$P$421)</c:f>
              <c:numCache>
                <c:formatCode>#,##0_);[Red]\(#,##0\)</c:formatCode>
                <c:ptCount val="8"/>
                <c:pt idx="0" formatCode="#,##0;[Red]\-#,##0;">
                  <c:v>23726</c:v>
                </c:pt>
                <c:pt idx="1">
                  <c:v>25086</c:v>
                </c:pt>
                <c:pt idx="2">
                  <c:v>24120</c:v>
                </c:pt>
                <c:pt idx="3">
                  <c:v>23356</c:v>
                </c:pt>
                <c:pt idx="4">
                  <c:v>23631</c:v>
                </c:pt>
                <c:pt idx="5" formatCode="#,##0;[Red]\-#,##0;">
                  <c:v>23533</c:v>
                </c:pt>
                <c:pt idx="6" formatCode="#,##0;[Red]\-#,##0;">
                  <c:v>23099</c:v>
                </c:pt>
                <c:pt idx="7" formatCode="#,##0;[Red]\-#,##0;">
                  <c:v>23274</c:v>
                </c:pt>
              </c:numCache>
            </c:numRef>
          </c:val>
          <c:extLst>
            <c:ext xmlns:c16="http://schemas.microsoft.com/office/drawing/2014/chart" uri="{C3380CC4-5D6E-409C-BE32-E72D297353CC}">
              <c16:uniqueId val="{00000000-7173-441D-BF52-2412C1E47800}"/>
            </c:ext>
          </c:extLst>
        </c:ser>
        <c:ser>
          <c:idx val="2"/>
          <c:order val="2"/>
          <c:tx>
            <c:strRef>
              <c:f>都道府県別必要量との比較!$E$420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(都道府県別必要量との比較!$F$416,都道府県別必要量との比較!$H$416:$L$416,都道府県別必要量との比較!$O$416:$P$416)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(都道府県別必要量との比較!$F$420,都道府県別必要量との比較!$H$420:$L$420,都道府県別必要量との比較!$O$420:$P$420)</c:f>
              <c:numCache>
                <c:formatCode>#,##0_);[Red]\(#,##0\)</c:formatCode>
                <c:ptCount val="8"/>
                <c:pt idx="0" formatCode="#,##0;[Red]\-#,##0;">
                  <c:v>8093</c:v>
                </c:pt>
                <c:pt idx="1">
                  <c:v>10094</c:v>
                </c:pt>
                <c:pt idx="2">
                  <c:v>10904</c:v>
                </c:pt>
                <c:pt idx="3">
                  <c:v>11179</c:v>
                </c:pt>
                <c:pt idx="4">
                  <c:v>11093</c:v>
                </c:pt>
                <c:pt idx="5" formatCode="#,##0;[Red]\-#,##0;">
                  <c:v>12309</c:v>
                </c:pt>
                <c:pt idx="6" formatCode="#,##0;[Red]\-#,##0;">
                  <c:v>12474</c:v>
                </c:pt>
                <c:pt idx="7" formatCode="#,##0;[Red]\-#,##0;">
                  <c:v>31364</c:v>
                </c:pt>
              </c:numCache>
            </c:numRef>
          </c:val>
          <c:extLst>
            <c:ext xmlns:c16="http://schemas.microsoft.com/office/drawing/2014/chart" uri="{C3380CC4-5D6E-409C-BE32-E72D297353CC}">
              <c16:uniqueId val="{00000001-7173-441D-BF52-2412C1E47800}"/>
            </c:ext>
          </c:extLst>
        </c:ser>
        <c:ser>
          <c:idx val="1"/>
          <c:order val="3"/>
          <c:tx>
            <c:strRef>
              <c:f>都道府県別必要量との比較!$E$419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7173-441D-BF52-2412C1E47800}"/>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7173-441D-BF52-2412C1E47800}"/>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(都道府県別必要量との比較!$F$416,都道府県別必要量との比較!$H$416:$L$416,都道府県別必要量との比較!$O$416:$P$416)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(都道府県別必要量との比較!$F$419,都道府県別必要量との比較!$H$419:$L$419,都道府県別必要量との比較!$O$419:$P$419)</c:f>
              <c:numCache>
                <c:formatCode>#,##0_);[Red]\(#,##0\)</c:formatCode>
                <c:ptCount val="8"/>
                <c:pt idx="0" formatCode="#,##0;[Red]\-#,##0;">
                  <c:v>42350</c:v>
                </c:pt>
                <c:pt idx="1">
                  <c:v>39581</c:v>
                </c:pt>
                <c:pt idx="2">
                  <c:v>39907</c:v>
                </c:pt>
                <c:pt idx="3">
                  <c:v>38803</c:v>
                </c:pt>
                <c:pt idx="4">
                  <c:v>39576</c:v>
                </c:pt>
                <c:pt idx="5" formatCode="#,##0;[Red]\-#,##0;">
                  <c:v>35265</c:v>
                </c:pt>
                <c:pt idx="6" formatCode="#,##0;[Red]\-#,##0;">
                  <c:v>34189</c:v>
                </c:pt>
                <c:pt idx="7" formatCode="#,##0;[Red]\-#,##0;">
                  <c:v>35047</c:v>
                </c:pt>
              </c:numCache>
            </c:numRef>
          </c:val>
          <c:extLst>
            <c:ext xmlns:c16="http://schemas.microsoft.com/office/drawing/2014/chart" uri="{C3380CC4-5D6E-409C-BE32-E72D297353CC}">
              <c16:uniqueId val="{00000006-7173-441D-BF52-2412C1E47800}"/>
            </c:ext>
          </c:extLst>
        </c:ser>
        <c:ser>
          <c:idx val="0"/>
          <c:order val="4"/>
          <c:tx>
            <c:strRef>
              <c:f>都道府県別必要量との比較!$E$418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(都道府県別必要量との比較!$F$416,都道府県別必要量との比較!$H$416:$L$416,都道府県別必要量との比較!$O$416:$P$416)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(都道府県別必要量との比較!$F$418,都道府県別必要量との比較!$H$418:$L$418,都道府県別必要量との比較!$O$418:$P$418)</c:f>
              <c:numCache>
                <c:formatCode>#,##0_);[Red]\(#,##0\)</c:formatCode>
                <c:ptCount val="8"/>
                <c:pt idx="0" formatCode="#,##0;[Red]\-#,##0;">
                  <c:v>11334</c:v>
                </c:pt>
                <c:pt idx="1">
                  <c:v>13305</c:v>
                </c:pt>
                <c:pt idx="2">
                  <c:v>12168</c:v>
                </c:pt>
                <c:pt idx="3">
                  <c:v>12608</c:v>
                </c:pt>
                <c:pt idx="4">
                  <c:v>11765</c:v>
                </c:pt>
                <c:pt idx="5" formatCode="#,##0;[Red]\-#,##0;">
                  <c:v>13802</c:v>
                </c:pt>
                <c:pt idx="6" formatCode="#,##0;[Red]\-#,##0;">
                  <c:v>14008</c:v>
                </c:pt>
                <c:pt idx="7" formatCode="#,##0;[Red]\-#,##0;">
                  <c:v>11789</c:v>
                </c:pt>
              </c:numCache>
            </c:numRef>
          </c:val>
          <c:extLst>
            <c:ext xmlns:c16="http://schemas.microsoft.com/office/drawing/2014/chart" uri="{C3380CC4-5D6E-409C-BE32-E72D297353CC}">
              <c16:uniqueId val="{00000007-7173-441D-BF52-2412C1E47800}"/>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都道府県別必要量との比較!$E$417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(都道府県別必要量との比較!$F$416,都道府県別必要量との比較!$H$416:$L$416,都道府県別必要量との比較!$O$416:$P$416)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(都道府県別必要量との比較!$F$417,都道府県別必要量との比較!$H$417:$L$417,都道府県別必要量との比較!$O$417:$P$417)</c:f>
              <c:numCache>
                <c:formatCode>#,##0_);[Red]\(#,##0\)</c:formatCode>
                <c:ptCount val="8"/>
                <c:pt idx="0" formatCode="#,##0;[Red]\-#,##0;">
                  <c:v>85503</c:v>
                </c:pt>
                <c:pt idx="1">
                  <c:v>88066</c:v>
                </c:pt>
                <c:pt idx="2">
                  <c:v>87099</c:v>
                </c:pt>
                <c:pt idx="3">
                  <c:v>85946</c:v>
                </c:pt>
                <c:pt idx="4">
                  <c:v>86065</c:v>
                </c:pt>
                <c:pt idx="5" formatCode="#,##0;[Red]\-#,##0;">
                  <c:v>84909</c:v>
                </c:pt>
                <c:pt idx="6" formatCode="#,##0;[Red]\-#,##0;">
                  <c:v>83770</c:v>
                </c:pt>
                <c:pt idx="7" formatCode="#,##0;[Red]\-#,##0;">
                  <c:v>101474</c:v>
                </c:pt>
              </c:numCache>
            </c:numRef>
          </c:val>
          <c:smooth val="0"/>
          <c:extLst>
            <c:ext xmlns:c16="http://schemas.microsoft.com/office/drawing/2014/chart" uri="{C3380CC4-5D6E-409C-BE32-E72D297353CC}">
              <c16:uniqueId val="{00000008-7173-441D-BF52-2412C1E47800}"/>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都道府県別必要量との比較!$E$436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(都道府県別必要量との比較!$F$431,都道府県別必要量との比較!$H$431:$L$431,都道府県別必要量との比較!$O$431:$P$431)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(都道府県別必要量との比較!$F$436,都道府県別必要量との比較!$H$436:$L$436,都道府県別必要量との比較!$O$436:$P$436)</c:f>
              <c:numCache>
                <c:formatCode>#,##0_);[Red]\(#,##0\)</c:formatCode>
                <c:ptCount val="8"/>
                <c:pt idx="0" formatCode="#,##0;[Red]\-#,##0;">
                  <c:v>13821</c:v>
                </c:pt>
                <c:pt idx="1">
                  <c:v>13954</c:v>
                </c:pt>
                <c:pt idx="2">
                  <c:v>13770</c:v>
                </c:pt>
                <c:pt idx="3">
                  <c:v>13117</c:v>
                </c:pt>
                <c:pt idx="4">
                  <c:v>13667</c:v>
                </c:pt>
                <c:pt idx="5" formatCode="#,##0;[Red]\-#,##0;">
                  <c:v>13023</c:v>
                </c:pt>
                <c:pt idx="6" formatCode="#,##0;[Red]\-#,##0;">
                  <c:v>12430</c:v>
                </c:pt>
                <c:pt idx="7" formatCode="#,##0;[Red]\-#,##0;">
                  <c:v>11765</c:v>
                </c:pt>
              </c:numCache>
            </c:numRef>
          </c:val>
          <c:extLst>
            <c:ext xmlns:c16="http://schemas.microsoft.com/office/drawing/2014/chart" uri="{C3380CC4-5D6E-409C-BE32-E72D297353CC}">
              <c16:uniqueId val="{00000000-63AB-4686-94FB-530DEF26ADB3}"/>
            </c:ext>
          </c:extLst>
        </c:ser>
        <c:ser>
          <c:idx val="2"/>
          <c:order val="2"/>
          <c:tx>
            <c:strRef>
              <c:f>都道府県別必要量との比較!$E$435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(都道府県別必要量との比較!$F$431,都道府県別必要量との比較!$H$431:$L$431,都道府県別必要量との比較!$O$431:$P$431)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(都道府県別必要量との比較!$F$435,都道府県別必要量との比較!$H$435:$L$435,都道府県別必要量との比較!$O$435:$P$435)</c:f>
              <c:numCache>
                <c:formatCode>#,##0_);[Red]\(#,##0\)</c:formatCode>
                <c:ptCount val="8"/>
                <c:pt idx="0" formatCode="#,##0;[Red]\-#,##0;">
                  <c:v>5469</c:v>
                </c:pt>
                <c:pt idx="1">
                  <c:v>8033</c:v>
                </c:pt>
                <c:pt idx="2">
                  <c:v>8903</c:v>
                </c:pt>
                <c:pt idx="3">
                  <c:v>9292</c:v>
                </c:pt>
                <c:pt idx="4">
                  <c:v>9341</c:v>
                </c:pt>
                <c:pt idx="5" formatCode="#,##0;[Red]\-#,##0;">
                  <c:v>9190</c:v>
                </c:pt>
                <c:pt idx="6" formatCode="#,##0;[Red]\-#,##0;">
                  <c:v>9602</c:v>
                </c:pt>
                <c:pt idx="7" formatCode="#,##0;[Red]\-#,##0;">
                  <c:v>16532</c:v>
                </c:pt>
              </c:numCache>
            </c:numRef>
          </c:val>
          <c:extLst>
            <c:ext xmlns:c16="http://schemas.microsoft.com/office/drawing/2014/chart" uri="{C3380CC4-5D6E-409C-BE32-E72D297353CC}">
              <c16:uniqueId val="{00000001-63AB-4686-94FB-530DEF26ADB3}"/>
            </c:ext>
          </c:extLst>
        </c:ser>
        <c:ser>
          <c:idx val="1"/>
          <c:order val="3"/>
          <c:tx>
            <c:strRef>
              <c:f>都道府県別必要量との比較!$E$434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63AB-4686-94FB-530DEF26ADB3}"/>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63AB-4686-94FB-530DEF26ADB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(都道府県別必要量との比較!$F$431,都道府県別必要量との比較!$H$431:$L$431,都道府県別必要量との比較!$O$431:$P$431)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(都道府県別必要量との比較!$F$434,都道府県別必要量との比較!$H$434:$L$434,都道府県別必要量との比較!$O$434:$P$434)</c:f>
              <c:numCache>
                <c:formatCode>#,##0_);[Red]\(#,##0\)</c:formatCode>
                <c:ptCount val="8"/>
                <c:pt idx="0" formatCode="#,##0;[Red]\-#,##0;">
                  <c:v>27234</c:v>
                </c:pt>
                <c:pt idx="1">
                  <c:v>24458</c:v>
                </c:pt>
                <c:pt idx="2">
                  <c:v>23879</c:v>
                </c:pt>
                <c:pt idx="3">
                  <c:v>23501</c:v>
                </c:pt>
                <c:pt idx="4">
                  <c:v>23782</c:v>
                </c:pt>
                <c:pt idx="5" formatCode="#,##0;[Red]\-#,##0;">
                  <c:v>22529</c:v>
                </c:pt>
                <c:pt idx="6" formatCode="#,##0;[Red]\-#,##0;">
                  <c:v>22325</c:v>
                </c:pt>
                <c:pt idx="7" formatCode="#,##0;[Red]\-#,##0;">
                  <c:v>18257</c:v>
                </c:pt>
              </c:numCache>
            </c:numRef>
          </c:val>
          <c:extLst>
            <c:ext xmlns:c16="http://schemas.microsoft.com/office/drawing/2014/chart" uri="{C3380CC4-5D6E-409C-BE32-E72D297353CC}">
              <c16:uniqueId val="{00000006-63AB-4686-94FB-530DEF26ADB3}"/>
            </c:ext>
          </c:extLst>
        </c:ser>
        <c:ser>
          <c:idx val="0"/>
          <c:order val="4"/>
          <c:tx>
            <c:strRef>
              <c:f>都道府県別必要量との比較!$E$433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(都道府県別必要量との比較!$F$431,都道府県別必要量との比較!$H$431:$L$431,都道府県別必要量との比較!$O$431:$P$431)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(都道府県別必要量との比較!$F$433,都道府県別必要量との比較!$H$433:$L$433,都道府県別必要量との比較!$O$433:$P$433)</c:f>
              <c:numCache>
                <c:formatCode>#,##0_);[Red]\(#,##0\)</c:formatCode>
                <c:ptCount val="8"/>
                <c:pt idx="0" formatCode="#,##0;[Red]\-#,##0;">
                  <c:v>5860</c:v>
                </c:pt>
                <c:pt idx="1">
                  <c:v>6668</c:v>
                </c:pt>
                <c:pt idx="2">
                  <c:v>6464</c:v>
                </c:pt>
                <c:pt idx="3">
                  <c:v>6538</c:v>
                </c:pt>
                <c:pt idx="4">
                  <c:v>6556</c:v>
                </c:pt>
                <c:pt idx="5" formatCode="#,##0;[Red]\-#,##0;">
                  <c:v>6200</c:v>
                </c:pt>
                <c:pt idx="6" formatCode="#,##0;[Red]\-#,##0;">
                  <c:v>6455</c:v>
                </c:pt>
                <c:pt idx="7" formatCode="#,##0;[Red]\-#,##0;">
                  <c:v>5901</c:v>
                </c:pt>
              </c:numCache>
            </c:numRef>
          </c:val>
          <c:extLst>
            <c:ext xmlns:c16="http://schemas.microsoft.com/office/drawing/2014/chart" uri="{C3380CC4-5D6E-409C-BE32-E72D297353CC}">
              <c16:uniqueId val="{00000007-63AB-4686-94FB-530DEF26ADB3}"/>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都道府県別必要量との比較!$E$432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(都道府県別必要量との比較!$F$431,都道府県別必要量との比較!$H$431:$L$431,都道府県別必要量との比較!$O$431:$P$431)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(都道府県別必要量との比較!$F$432,都道府県別必要量との比較!$H$432:$L$432,都道府県別必要量との比較!$O$432:$P$432)</c:f>
              <c:numCache>
                <c:formatCode>#,##0_);[Red]\(#,##0\)</c:formatCode>
                <c:ptCount val="8"/>
                <c:pt idx="0" formatCode="#,##0;[Red]\-#,##0;">
                  <c:v>52384</c:v>
                </c:pt>
                <c:pt idx="1">
                  <c:v>53113</c:v>
                </c:pt>
                <c:pt idx="2">
                  <c:v>53016</c:v>
                </c:pt>
                <c:pt idx="3">
                  <c:v>52448</c:v>
                </c:pt>
                <c:pt idx="4">
                  <c:v>53346</c:v>
                </c:pt>
                <c:pt idx="5" formatCode="#,##0;[Red]\-#,##0;">
                  <c:v>50942</c:v>
                </c:pt>
                <c:pt idx="6" formatCode="#,##0;[Red]\-#,##0;">
                  <c:v>50812</c:v>
                </c:pt>
                <c:pt idx="7" formatCode="#,##0;[Red]\-#,##0;">
                  <c:v>52455</c:v>
                </c:pt>
              </c:numCache>
            </c:numRef>
          </c:val>
          <c:smooth val="0"/>
          <c:extLst>
            <c:ext xmlns:c16="http://schemas.microsoft.com/office/drawing/2014/chart" uri="{C3380CC4-5D6E-409C-BE32-E72D297353CC}">
              <c16:uniqueId val="{00000008-63AB-4686-94FB-530DEF26ADB3}"/>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都道府県別必要量との比較!$E$46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(都道府県別必要量との比較!$F$41,都道府県別必要量との比較!$H$41:$L$41,都道府県別必要量との比較!$O$41:$P$41)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(都道府県別必要量との比較!$F$46,都道府県別必要量との比較!$H$46:$L$46,都道府県別必要量との比較!$O$46:$P$46)</c:f>
              <c:numCache>
                <c:formatCode>#,##0_);[Red]\(#,##0\)</c:formatCode>
                <c:ptCount val="8"/>
                <c:pt idx="0" formatCode="#,##0;[Red]\-#,##0;">
                  <c:v>3288</c:v>
                </c:pt>
                <c:pt idx="1">
                  <c:v>2993</c:v>
                </c:pt>
                <c:pt idx="2">
                  <c:v>2818</c:v>
                </c:pt>
                <c:pt idx="3">
                  <c:v>2853</c:v>
                </c:pt>
                <c:pt idx="4">
                  <c:v>2481</c:v>
                </c:pt>
                <c:pt idx="5" formatCode="#,##0;[Red]\-#,##0;">
                  <c:v>2504</c:v>
                </c:pt>
                <c:pt idx="6" formatCode="#,##0;[Red]\-#,##0;">
                  <c:v>2426</c:v>
                </c:pt>
                <c:pt idx="7" formatCode="#,##0;[Red]\-#,##0;">
                  <c:v>2362</c:v>
                </c:pt>
              </c:numCache>
            </c:numRef>
          </c:val>
          <c:extLst>
            <c:ext xmlns:c16="http://schemas.microsoft.com/office/drawing/2014/chart" uri="{C3380CC4-5D6E-409C-BE32-E72D297353CC}">
              <c16:uniqueId val="{00000000-9A3F-4027-8356-2399E68B4895}"/>
            </c:ext>
          </c:extLst>
        </c:ser>
        <c:ser>
          <c:idx val="2"/>
          <c:order val="2"/>
          <c:tx>
            <c:strRef>
              <c:f>都道府県別必要量との比較!$E$45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(都道府県別必要量との比較!$F$41,都道府県別必要量との比較!$H$41:$L$41,都道府県別必要量との比較!$O$41:$P$41)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(都道府県別必要量との比較!$F$45,都道府県別必要量との比較!$H$45:$L$45,都道府県別必要量との比較!$O$45:$P$45)</c:f>
              <c:numCache>
                <c:formatCode>#,##0_);[Red]\(#,##0\)</c:formatCode>
                <c:ptCount val="8"/>
                <c:pt idx="0" formatCode="#,##0;[Red]\-#,##0;">
                  <c:v>1594</c:v>
                </c:pt>
                <c:pt idx="1">
                  <c:v>2087</c:v>
                </c:pt>
                <c:pt idx="2">
                  <c:v>2203</c:v>
                </c:pt>
                <c:pt idx="3">
                  <c:v>2164</c:v>
                </c:pt>
                <c:pt idx="4">
                  <c:v>2114</c:v>
                </c:pt>
                <c:pt idx="5" formatCode="#,##0;[Red]\-#,##0;">
                  <c:v>2100</c:v>
                </c:pt>
                <c:pt idx="6" formatCode="#,##0;[Red]\-#,##0;">
                  <c:v>2361</c:v>
                </c:pt>
                <c:pt idx="7" formatCode="#,##0;[Red]\-#,##0;">
                  <c:v>4238</c:v>
                </c:pt>
              </c:numCache>
            </c:numRef>
          </c:val>
          <c:extLst>
            <c:ext xmlns:c16="http://schemas.microsoft.com/office/drawing/2014/chart" uri="{C3380CC4-5D6E-409C-BE32-E72D297353CC}">
              <c16:uniqueId val="{00000001-9A3F-4027-8356-2399E68B4895}"/>
            </c:ext>
          </c:extLst>
        </c:ser>
        <c:ser>
          <c:idx val="1"/>
          <c:order val="3"/>
          <c:tx>
            <c:strRef>
              <c:f>都道府県別必要量との比較!$E$44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9A3F-4027-8356-2399E68B4895}"/>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9A3F-4027-8356-2399E68B489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(都道府県別必要量との比較!$F$41,都道府県別必要量との比較!$H$41:$L$41,都道府県別必要量との比較!$O$41:$P$41)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(都道府県別必要量との比較!$F$44,都道府県別必要量との比較!$H$44:$L$44,都道府県別必要量との比較!$O$44:$P$44)</c:f>
              <c:numCache>
                <c:formatCode>#,##0_);[Red]\(#,##0\)</c:formatCode>
                <c:ptCount val="8"/>
                <c:pt idx="0" formatCode="#,##0;[Red]\-#,##0;">
                  <c:v>7721</c:v>
                </c:pt>
                <c:pt idx="1">
                  <c:v>7245</c:v>
                </c:pt>
                <c:pt idx="2">
                  <c:v>7012</c:v>
                </c:pt>
                <c:pt idx="3">
                  <c:v>6903</c:v>
                </c:pt>
                <c:pt idx="4">
                  <c:v>6728</c:v>
                </c:pt>
                <c:pt idx="5" formatCode="#,##0;[Red]\-#,##0;">
                  <c:v>6613</c:v>
                </c:pt>
                <c:pt idx="6" formatCode="#,##0;[Red]\-#,##0;">
                  <c:v>6368</c:v>
                </c:pt>
                <c:pt idx="7" formatCode="#,##0;[Red]\-#,##0;">
                  <c:v>4070</c:v>
                </c:pt>
              </c:numCache>
            </c:numRef>
          </c:val>
          <c:extLst>
            <c:ext xmlns:c16="http://schemas.microsoft.com/office/drawing/2014/chart" uri="{C3380CC4-5D6E-409C-BE32-E72D297353CC}">
              <c16:uniqueId val="{00000006-9A3F-4027-8356-2399E68B4895}"/>
            </c:ext>
          </c:extLst>
        </c:ser>
        <c:ser>
          <c:idx val="0"/>
          <c:order val="4"/>
          <c:tx>
            <c:strRef>
              <c:f>都道府県別必要量との比較!$E$43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(都道府県別必要量との比較!$F$41,都道府県別必要量との比較!$H$41:$L$41,都道府県別必要量との比較!$O$41:$P$41)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(都道府県別必要量との比較!$F$43,都道府県別必要量との比較!$H$43:$L$43,都道府県別必要量との比較!$O$43:$P$43)</c:f>
              <c:numCache>
                <c:formatCode>#,##0_);[Red]\(#,##0\)</c:formatCode>
                <c:ptCount val="8"/>
                <c:pt idx="0" formatCode="#,##0;[Red]\-#,##0;">
                  <c:v>1425</c:v>
                </c:pt>
                <c:pt idx="1">
                  <c:v>1352</c:v>
                </c:pt>
                <c:pt idx="2">
                  <c:v>1288</c:v>
                </c:pt>
                <c:pt idx="3">
                  <c:v>1288</c:v>
                </c:pt>
                <c:pt idx="4">
                  <c:v>1284</c:v>
                </c:pt>
                <c:pt idx="5" formatCode="#,##0;[Red]\-#,##0;">
                  <c:v>1276</c:v>
                </c:pt>
                <c:pt idx="6" formatCode="#,##0;[Red]\-#,##0;">
                  <c:v>1309</c:v>
                </c:pt>
                <c:pt idx="7" formatCode="#,##0;[Red]\-#,##0;">
                  <c:v>1157</c:v>
                </c:pt>
              </c:numCache>
            </c:numRef>
          </c:val>
          <c:extLst>
            <c:ext xmlns:c16="http://schemas.microsoft.com/office/drawing/2014/chart" uri="{C3380CC4-5D6E-409C-BE32-E72D297353CC}">
              <c16:uniqueId val="{00000007-9A3F-4027-8356-2399E68B4895}"/>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都道府県別必要量との比較!$E$42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(都道府県別必要量との比較!$F$41,都道府県別必要量との比較!$H$41:$L$41,都道府県別必要量との比較!$O$41:$P$41)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(都道府県別必要量との比較!$F$42,都道府県別必要量との比較!$H$42:$L$42,都道府県別必要量との比較!$O$42:$P$42)</c:f>
              <c:numCache>
                <c:formatCode>#,##0_);[Red]\(#,##0\)</c:formatCode>
                <c:ptCount val="8"/>
                <c:pt idx="0" formatCode="#,##0;[Red]\-#,##0;">
                  <c:v>14028</c:v>
                </c:pt>
                <c:pt idx="1">
                  <c:v>13677</c:v>
                </c:pt>
                <c:pt idx="2">
                  <c:v>13321</c:v>
                </c:pt>
                <c:pt idx="3">
                  <c:v>13208</c:v>
                </c:pt>
                <c:pt idx="4">
                  <c:v>12607</c:v>
                </c:pt>
                <c:pt idx="5" formatCode="#,##0;[Red]\-#,##0;">
                  <c:v>12493</c:v>
                </c:pt>
                <c:pt idx="6" formatCode="#,##0;[Red]\-#,##0;">
                  <c:v>12464</c:v>
                </c:pt>
                <c:pt idx="7" formatCode="#,##0;[Red]\-#,##0;">
                  <c:v>11827</c:v>
                </c:pt>
              </c:numCache>
            </c:numRef>
          </c:val>
          <c:smooth val="0"/>
          <c:extLst>
            <c:ext xmlns:c16="http://schemas.microsoft.com/office/drawing/2014/chart" uri="{C3380CC4-5D6E-409C-BE32-E72D297353CC}">
              <c16:uniqueId val="{00000008-9A3F-4027-8356-2399E68B4895}"/>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都道府県別必要量との比較!$E$451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(都道府県別必要量との比較!$F$446,都道府県別必要量との比較!$H$446:$L$446,都道府県別必要量との比較!$O$446:$P$446)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(都道府県別必要量との比較!$F$451,都道府県別必要量との比較!$H$451:$L$451,都道府県別必要量との比較!$O$451:$P$451)</c:f>
              <c:numCache>
                <c:formatCode>#,##0_);[Red]\(#,##0\)</c:formatCode>
                <c:ptCount val="8"/>
                <c:pt idx="0" formatCode="#,##0;[Red]\-#,##0;">
                  <c:v>3429</c:v>
                </c:pt>
                <c:pt idx="1">
                  <c:v>3050</c:v>
                </c:pt>
                <c:pt idx="2">
                  <c:v>2625</c:v>
                </c:pt>
                <c:pt idx="3">
                  <c:v>2591</c:v>
                </c:pt>
                <c:pt idx="4">
                  <c:v>2597</c:v>
                </c:pt>
                <c:pt idx="5" formatCode="#,##0;[Red]\-#,##0;">
                  <c:v>2567</c:v>
                </c:pt>
                <c:pt idx="6" formatCode="#,##0;[Red]\-#,##0;">
                  <c:v>2470</c:v>
                </c:pt>
                <c:pt idx="7" formatCode="#,##0;[Red]\-#,##0;">
                  <c:v>3081</c:v>
                </c:pt>
              </c:numCache>
            </c:numRef>
          </c:val>
          <c:extLst>
            <c:ext xmlns:c16="http://schemas.microsoft.com/office/drawing/2014/chart" uri="{C3380CC4-5D6E-409C-BE32-E72D297353CC}">
              <c16:uniqueId val="{00000000-312B-4314-AF90-E9E7407392B9}"/>
            </c:ext>
          </c:extLst>
        </c:ser>
        <c:ser>
          <c:idx val="2"/>
          <c:order val="2"/>
          <c:tx>
            <c:strRef>
              <c:f>都道府県別必要量との比較!$E$450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(都道府県別必要量との比較!$F$446,都道府県別必要量との比較!$H$446:$L$446,都道府県別必要量との比較!$O$446:$P$446)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(都道府県別必要量との比較!$F$450,都道府県別必要量との比較!$H$450:$L$450,都道府県別必要量との比較!$O$450:$P$450)</c:f>
              <c:numCache>
                <c:formatCode>#,##0_);[Red]\(#,##0\)</c:formatCode>
                <c:ptCount val="8"/>
                <c:pt idx="0" formatCode="#,##0;[Red]\-#,##0;">
                  <c:v>1832</c:v>
                </c:pt>
                <c:pt idx="1">
                  <c:v>2517</c:v>
                </c:pt>
                <c:pt idx="2">
                  <c:v>2575</c:v>
                </c:pt>
                <c:pt idx="3">
                  <c:v>2519</c:v>
                </c:pt>
                <c:pt idx="4">
                  <c:v>2514</c:v>
                </c:pt>
                <c:pt idx="5" formatCode="#,##0;[Red]\-#,##0;">
                  <c:v>2502</c:v>
                </c:pt>
                <c:pt idx="6" formatCode="#,##0;[Red]\-#,##0;">
                  <c:v>2525</c:v>
                </c:pt>
                <c:pt idx="7" formatCode="#,##0;[Red]\-#,##0;">
                  <c:v>4333</c:v>
                </c:pt>
              </c:numCache>
            </c:numRef>
          </c:val>
          <c:extLst>
            <c:ext xmlns:c16="http://schemas.microsoft.com/office/drawing/2014/chart" uri="{C3380CC4-5D6E-409C-BE32-E72D297353CC}">
              <c16:uniqueId val="{00000001-312B-4314-AF90-E9E7407392B9}"/>
            </c:ext>
          </c:extLst>
        </c:ser>
        <c:ser>
          <c:idx val="1"/>
          <c:order val="3"/>
          <c:tx>
            <c:strRef>
              <c:f>都道府県別必要量との比較!$E$449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312B-4314-AF90-E9E7407392B9}"/>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312B-4314-AF90-E9E7407392B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(都道府県別必要量との比較!$F$446,都道府県別必要量との比較!$H$446:$L$446,都道府県別必要量との比較!$O$446:$P$446)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(都道府県別必要量との比較!$F$449,都道府県別必要量との比較!$H$449:$L$449,都道府県別必要量との比較!$O$449:$P$449)</c:f>
              <c:numCache>
                <c:formatCode>#,##0_);[Red]\(#,##0\)</c:formatCode>
                <c:ptCount val="8"/>
                <c:pt idx="0" formatCode="#,##0;[Red]\-#,##0;">
                  <c:v>7054</c:v>
                </c:pt>
                <c:pt idx="1">
                  <c:v>6863</c:v>
                </c:pt>
                <c:pt idx="2">
                  <c:v>6790</c:v>
                </c:pt>
                <c:pt idx="3">
                  <c:v>6551</c:v>
                </c:pt>
                <c:pt idx="4">
                  <c:v>6565</c:v>
                </c:pt>
                <c:pt idx="5" formatCode="#,##0;[Red]\-#,##0;">
                  <c:v>6675</c:v>
                </c:pt>
                <c:pt idx="6" formatCode="#,##0;[Red]\-#,##0;">
                  <c:v>6806</c:v>
                </c:pt>
                <c:pt idx="7" formatCode="#,##0;[Red]\-#,##0;">
                  <c:v>4374</c:v>
                </c:pt>
              </c:numCache>
            </c:numRef>
          </c:val>
          <c:extLst>
            <c:ext xmlns:c16="http://schemas.microsoft.com/office/drawing/2014/chart" uri="{C3380CC4-5D6E-409C-BE32-E72D297353CC}">
              <c16:uniqueId val="{00000006-312B-4314-AF90-E9E7407392B9}"/>
            </c:ext>
          </c:extLst>
        </c:ser>
        <c:ser>
          <c:idx val="0"/>
          <c:order val="4"/>
          <c:tx>
            <c:strRef>
              <c:f>都道府県別必要量との比較!$E$448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(都道府県別必要量との比較!$F$446,都道府県別必要量との比較!$H$446:$L$446,都道府県別必要量との比較!$O$446:$P$446)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(都道府県別必要量との比較!$F$448,都道府県別必要量との比較!$H$448:$L$448,都道府県別必要量との比較!$O$448:$P$448)</c:f>
              <c:numCache>
                <c:formatCode>#,##0_);[Red]\(#,##0\)</c:formatCode>
                <c:ptCount val="8"/>
                <c:pt idx="0" formatCode="#,##0;[Red]\-#,##0;">
                  <c:v>1419</c:v>
                </c:pt>
                <c:pt idx="1">
                  <c:v>1474</c:v>
                </c:pt>
                <c:pt idx="2">
                  <c:v>1388</c:v>
                </c:pt>
                <c:pt idx="3">
                  <c:v>1602</c:v>
                </c:pt>
                <c:pt idx="4">
                  <c:v>1535</c:v>
                </c:pt>
                <c:pt idx="5" formatCode="#,##0;[Red]\-#,##0;">
                  <c:v>1336</c:v>
                </c:pt>
                <c:pt idx="6" formatCode="#,##0;[Red]\-#,##0;">
                  <c:v>1366</c:v>
                </c:pt>
                <c:pt idx="7" formatCode="#,##0;[Red]\-#,##0;">
                  <c:v>1275</c:v>
                </c:pt>
              </c:numCache>
            </c:numRef>
          </c:val>
          <c:extLst>
            <c:ext xmlns:c16="http://schemas.microsoft.com/office/drawing/2014/chart" uri="{C3380CC4-5D6E-409C-BE32-E72D297353CC}">
              <c16:uniqueId val="{00000007-312B-4314-AF90-E9E7407392B9}"/>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都道府県別必要量との比較!$E$447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(都道府県別必要量との比較!$F$446,都道府県別必要量との比較!$H$446:$L$446,都道府県別必要量との比較!$O$446:$P$446)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(都道府県別必要量との比較!$F$447,都道府県別必要量との比較!$H$447:$L$447,都道府県別必要量との比較!$O$447:$P$447)</c:f>
              <c:numCache>
                <c:formatCode>#,##0_);[Red]\(#,##0\)</c:formatCode>
                <c:ptCount val="8"/>
                <c:pt idx="0" formatCode="#,##0;[Red]\-#,##0;">
                  <c:v>13734</c:v>
                </c:pt>
                <c:pt idx="1">
                  <c:v>13904</c:v>
                </c:pt>
                <c:pt idx="2">
                  <c:v>13378</c:v>
                </c:pt>
                <c:pt idx="3">
                  <c:v>13263</c:v>
                </c:pt>
                <c:pt idx="4">
                  <c:v>13211</c:v>
                </c:pt>
                <c:pt idx="5" formatCode="#,##0;[Red]\-#,##0;">
                  <c:v>13080</c:v>
                </c:pt>
                <c:pt idx="6" formatCode="#,##0;[Red]\-#,##0;">
                  <c:v>13167</c:v>
                </c:pt>
                <c:pt idx="7" formatCode="#,##0;[Red]\-#,##0;">
                  <c:v>13063</c:v>
                </c:pt>
              </c:numCache>
            </c:numRef>
          </c:val>
          <c:smooth val="0"/>
          <c:extLst>
            <c:ext xmlns:c16="http://schemas.microsoft.com/office/drawing/2014/chart" uri="{C3380CC4-5D6E-409C-BE32-E72D297353CC}">
              <c16:uniqueId val="{00000008-312B-4314-AF90-E9E7407392B9}"/>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都道府県別必要量との比較!$E$466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(都道府県別必要量との比較!$F$461,都道府県別必要量との比較!$H$461:$L$461,都道府県別必要量との比較!$O$461:$P$461)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(都道府県別必要量との比較!$F$466,都道府県別必要量との比較!$H$466:$L$466,都道府県別必要量との比較!$O$466:$P$466)</c:f>
              <c:numCache>
                <c:formatCode>#,##0_);[Red]\(#,##0\)</c:formatCode>
                <c:ptCount val="8"/>
                <c:pt idx="0" formatCode="#,##0;[Red]\-#,##0;">
                  <c:v>3422</c:v>
                </c:pt>
                <c:pt idx="1">
                  <c:v>3223</c:v>
                </c:pt>
                <c:pt idx="2">
                  <c:v>3040</c:v>
                </c:pt>
                <c:pt idx="3">
                  <c:v>2718</c:v>
                </c:pt>
                <c:pt idx="4">
                  <c:v>2682</c:v>
                </c:pt>
                <c:pt idx="5" formatCode="#,##0;[Red]\-#,##0;">
                  <c:v>2621</c:v>
                </c:pt>
                <c:pt idx="6" formatCode="#,##0;[Red]\-#,##0;">
                  <c:v>2428</c:v>
                </c:pt>
                <c:pt idx="7" formatCode="#,##0;[Red]\-#,##0;">
                  <c:v>2164</c:v>
                </c:pt>
              </c:numCache>
            </c:numRef>
          </c:val>
          <c:extLst>
            <c:ext xmlns:c16="http://schemas.microsoft.com/office/drawing/2014/chart" uri="{C3380CC4-5D6E-409C-BE32-E72D297353CC}">
              <c16:uniqueId val="{00000000-8BE3-4CB0-AAB1-A246CE1C52F8}"/>
            </c:ext>
          </c:extLst>
        </c:ser>
        <c:ser>
          <c:idx val="2"/>
          <c:order val="2"/>
          <c:tx>
            <c:strRef>
              <c:f>都道府県別必要量との比較!$E$465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(都道府県別必要量との比較!$F$461,都道府県別必要量との比較!$H$461:$L$461,都道府県別必要量との比較!$O$461:$P$461)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(都道府県別必要量との比較!$F$465,都道府県別必要量との比較!$H$465:$L$465,都道府県別必要量との比較!$O$465:$P$465)</c:f>
              <c:numCache>
                <c:formatCode>#,##0_);[Red]\(#,##0\)</c:formatCode>
                <c:ptCount val="8"/>
                <c:pt idx="0" formatCode="#,##0;[Red]\-#,##0;">
                  <c:v>1384</c:v>
                </c:pt>
                <c:pt idx="1">
                  <c:v>2046</c:v>
                </c:pt>
                <c:pt idx="2">
                  <c:v>2275</c:v>
                </c:pt>
                <c:pt idx="3">
                  <c:v>2358</c:v>
                </c:pt>
                <c:pt idx="4">
                  <c:v>2367</c:v>
                </c:pt>
                <c:pt idx="5" formatCode="#,##0;[Red]\-#,##0;">
                  <c:v>2363</c:v>
                </c:pt>
                <c:pt idx="6" formatCode="#,##0;[Red]\-#,##0;">
                  <c:v>2502</c:v>
                </c:pt>
                <c:pt idx="7" formatCode="#,##0;[Red]\-#,##0;">
                  <c:v>3315</c:v>
                </c:pt>
              </c:numCache>
            </c:numRef>
          </c:val>
          <c:extLst>
            <c:ext xmlns:c16="http://schemas.microsoft.com/office/drawing/2014/chart" uri="{C3380CC4-5D6E-409C-BE32-E72D297353CC}">
              <c16:uniqueId val="{00000001-8BE3-4CB0-AAB1-A246CE1C52F8}"/>
            </c:ext>
          </c:extLst>
        </c:ser>
        <c:ser>
          <c:idx val="1"/>
          <c:order val="3"/>
          <c:tx>
            <c:strRef>
              <c:f>都道府県別必要量との比較!$E$464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8BE3-4CB0-AAB1-A246CE1C52F8}"/>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8BE3-4CB0-AAB1-A246CE1C52F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(都道府県別必要量との比較!$F$461,都道府県別必要量との比較!$H$461:$L$461,都道府県別必要量との比較!$O$461:$P$461)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(都道府県別必要量との比較!$F$464,都道府県別必要量との比較!$H$464:$L$464,都道府県別必要量との比較!$O$464:$P$464)</c:f>
              <c:numCache>
                <c:formatCode>#,##0_);[Red]\(#,##0\)</c:formatCode>
                <c:ptCount val="8"/>
                <c:pt idx="0" formatCode="#,##0;[Red]\-#,##0;">
                  <c:v>6087</c:v>
                </c:pt>
                <c:pt idx="1">
                  <c:v>5263</c:v>
                </c:pt>
                <c:pt idx="2">
                  <c:v>5063</c:v>
                </c:pt>
                <c:pt idx="3">
                  <c:v>4852</c:v>
                </c:pt>
                <c:pt idx="4">
                  <c:v>4827</c:v>
                </c:pt>
                <c:pt idx="5" formatCode="#,##0;[Red]\-#,##0;">
                  <c:v>4779</c:v>
                </c:pt>
                <c:pt idx="6" formatCode="#,##0;[Red]\-#,##0;">
                  <c:v>4519</c:v>
                </c:pt>
                <c:pt idx="7" formatCode="#,##0;[Red]\-#,##0;">
                  <c:v>3142</c:v>
                </c:pt>
              </c:numCache>
            </c:numRef>
          </c:val>
          <c:extLst>
            <c:ext xmlns:c16="http://schemas.microsoft.com/office/drawing/2014/chart" uri="{C3380CC4-5D6E-409C-BE32-E72D297353CC}">
              <c16:uniqueId val="{00000006-8BE3-4CB0-AAB1-A246CE1C52F8}"/>
            </c:ext>
          </c:extLst>
        </c:ser>
        <c:ser>
          <c:idx val="0"/>
          <c:order val="4"/>
          <c:tx>
            <c:strRef>
              <c:f>都道府県別必要量との比較!$E$463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(都道府県別必要量との比較!$F$461,都道府県別必要量との比較!$H$461:$L$461,都道府県別必要量との比較!$O$461:$P$461)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(都道府県別必要量との比較!$F$463,都道府県別必要量との比較!$H$463:$L$463,都道府県別必要量との比較!$O$463:$P$463)</c:f>
              <c:numCache>
                <c:formatCode>#,##0_);[Red]\(#,##0\)</c:formatCode>
                <c:ptCount val="8"/>
                <c:pt idx="0" formatCode="#,##0;[Red]\-#,##0;">
                  <c:v>1327</c:v>
                </c:pt>
                <c:pt idx="1">
                  <c:v>1315</c:v>
                </c:pt>
                <c:pt idx="2">
                  <c:v>1327</c:v>
                </c:pt>
                <c:pt idx="3">
                  <c:v>1433</c:v>
                </c:pt>
                <c:pt idx="4">
                  <c:v>1435</c:v>
                </c:pt>
                <c:pt idx="5" formatCode="#,##0;[Red]\-#,##0;">
                  <c:v>1484</c:v>
                </c:pt>
                <c:pt idx="6" formatCode="#,##0;[Red]\-#,##0;">
                  <c:v>1464</c:v>
                </c:pt>
                <c:pt idx="7" formatCode="#,##0;[Red]\-#,##0;">
                  <c:v>885</c:v>
                </c:pt>
              </c:numCache>
            </c:numRef>
          </c:val>
          <c:extLst>
            <c:ext xmlns:c16="http://schemas.microsoft.com/office/drawing/2014/chart" uri="{C3380CC4-5D6E-409C-BE32-E72D297353CC}">
              <c16:uniqueId val="{00000007-8BE3-4CB0-AAB1-A246CE1C52F8}"/>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都道府県別必要量との比較!$E$462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(都道府県別必要量との比較!$F$461,都道府県別必要量との比較!$H$461:$L$461,都道府県別必要量との比較!$O$461:$P$461)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(都道府県別必要量との比較!$F$462,都道府県別必要量との比較!$H$462:$L$462,都道府県別必要量との比較!$O$462:$P$462)</c:f>
              <c:numCache>
                <c:formatCode>#,##0_);[Red]\(#,##0\)</c:formatCode>
                <c:ptCount val="8"/>
                <c:pt idx="0" formatCode="#,##0;[Red]\-#,##0;">
                  <c:v>12220</c:v>
                </c:pt>
                <c:pt idx="1">
                  <c:v>11847</c:v>
                </c:pt>
                <c:pt idx="2">
                  <c:v>11705</c:v>
                </c:pt>
                <c:pt idx="3">
                  <c:v>11361</c:v>
                </c:pt>
                <c:pt idx="4">
                  <c:v>11311</c:v>
                </c:pt>
                <c:pt idx="5" formatCode="#,##0;[Red]\-#,##0;">
                  <c:v>11247</c:v>
                </c:pt>
                <c:pt idx="6" formatCode="#,##0;[Red]\-#,##0;">
                  <c:v>10913</c:v>
                </c:pt>
                <c:pt idx="7" formatCode="#,##0;[Red]\-#,##0;">
                  <c:v>9506</c:v>
                </c:pt>
              </c:numCache>
            </c:numRef>
          </c:val>
          <c:smooth val="0"/>
          <c:extLst>
            <c:ext xmlns:c16="http://schemas.microsoft.com/office/drawing/2014/chart" uri="{C3380CC4-5D6E-409C-BE32-E72D297353CC}">
              <c16:uniqueId val="{00000008-8BE3-4CB0-AAB1-A246CE1C52F8}"/>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都道府県別必要量との比較!$E$481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(都道府県別必要量との比較!$F$476,都道府県別必要量との比較!$H$476:$L$476,都道府県別必要量との比較!$O$476:$P$476)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(都道府県別必要量との比較!$F$481,都道府県別必要量との比較!$H$481:$L$481,都道府県別必要量との比較!$O$481:$P$481)</c:f>
              <c:numCache>
                <c:formatCode>#,##0_);[Red]\(#,##0\)</c:formatCode>
                <c:ptCount val="8"/>
                <c:pt idx="0" formatCode="#,##0;[Red]\-#,##0;">
                  <c:v>1783</c:v>
                </c:pt>
                <c:pt idx="1">
                  <c:v>1854</c:v>
                </c:pt>
                <c:pt idx="2">
                  <c:v>1686</c:v>
                </c:pt>
                <c:pt idx="3">
                  <c:v>1561</c:v>
                </c:pt>
                <c:pt idx="4">
                  <c:v>1767</c:v>
                </c:pt>
                <c:pt idx="5" formatCode="#,##0;[Red]\-#,##0;">
                  <c:v>1605</c:v>
                </c:pt>
                <c:pt idx="6" formatCode="#,##0;[Red]\-#,##0;">
                  <c:v>1545</c:v>
                </c:pt>
                <c:pt idx="7" formatCode="#,##0;[Red]\-#,##0;">
                  <c:v>1157</c:v>
                </c:pt>
              </c:numCache>
            </c:numRef>
          </c:val>
          <c:extLst>
            <c:ext xmlns:c16="http://schemas.microsoft.com/office/drawing/2014/chart" uri="{C3380CC4-5D6E-409C-BE32-E72D297353CC}">
              <c16:uniqueId val="{00000000-DEE9-4661-8A4F-3AD7B1176D40}"/>
            </c:ext>
          </c:extLst>
        </c:ser>
        <c:ser>
          <c:idx val="2"/>
          <c:order val="2"/>
          <c:tx>
            <c:strRef>
              <c:f>都道府県別必要量との比較!$E$480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(都道府県別必要量との比較!$F$476,都道府県別必要量との比較!$H$476:$L$476,都道府県別必要量との比較!$O$476:$P$476)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(都道府県別必要量との比較!$F$480,都道府県別必要量との比較!$H$480:$L$480,都道府県別必要量との比較!$O$480:$P$480)</c:f>
              <c:numCache>
                <c:formatCode>#,##0_);[Red]\(#,##0\)</c:formatCode>
                <c:ptCount val="8"/>
                <c:pt idx="0" formatCode="#,##0;[Red]\-#,##0;">
                  <c:v>911</c:v>
                </c:pt>
                <c:pt idx="1">
                  <c:v>1257</c:v>
                </c:pt>
                <c:pt idx="2">
                  <c:v>1309</c:v>
                </c:pt>
                <c:pt idx="3">
                  <c:v>1255</c:v>
                </c:pt>
                <c:pt idx="4">
                  <c:v>1272</c:v>
                </c:pt>
                <c:pt idx="5" formatCode="#,##0;[Red]\-#,##0;">
                  <c:v>1298</c:v>
                </c:pt>
                <c:pt idx="6" formatCode="#,##0;[Red]\-#,##0;">
                  <c:v>1304</c:v>
                </c:pt>
                <c:pt idx="7" formatCode="#,##0;[Red]\-#,##0;">
                  <c:v>2137</c:v>
                </c:pt>
              </c:numCache>
            </c:numRef>
          </c:val>
          <c:extLst>
            <c:ext xmlns:c16="http://schemas.microsoft.com/office/drawing/2014/chart" uri="{C3380CC4-5D6E-409C-BE32-E72D297353CC}">
              <c16:uniqueId val="{00000001-DEE9-4661-8A4F-3AD7B1176D40}"/>
            </c:ext>
          </c:extLst>
        </c:ser>
        <c:ser>
          <c:idx val="1"/>
          <c:order val="3"/>
          <c:tx>
            <c:strRef>
              <c:f>都道府県別必要量との比較!$E$479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DEE9-4661-8A4F-3AD7B1176D40}"/>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DEE9-4661-8A4F-3AD7B1176D40}"/>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(都道府県別必要量との比較!$F$476,都道府県別必要量との比較!$H$476:$L$476,都道府県別必要量との比較!$O$476:$P$476)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(都道府県別必要量との比較!$F$479,都道府県別必要量との比較!$H$479:$L$479,都道府県別必要量との比較!$O$479:$P$479)</c:f>
              <c:numCache>
                <c:formatCode>#,##0_);[Red]\(#,##0\)</c:formatCode>
                <c:ptCount val="8"/>
                <c:pt idx="0" formatCode="#,##0;[Red]\-#,##0;">
                  <c:v>3148</c:v>
                </c:pt>
                <c:pt idx="1">
                  <c:v>2956</c:v>
                </c:pt>
                <c:pt idx="2">
                  <c:v>2910</c:v>
                </c:pt>
                <c:pt idx="3">
                  <c:v>3004</c:v>
                </c:pt>
                <c:pt idx="4">
                  <c:v>3022</c:v>
                </c:pt>
                <c:pt idx="5" formatCode="#,##0;[Red]\-#,##0;">
                  <c:v>2903</c:v>
                </c:pt>
                <c:pt idx="6" formatCode="#,##0;[Red]\-#,##0;">
                  <c:v>2969</c:v>
                </c:pt>
                <c:pt idx="7" formatCode="#,##0;[Red]\-#,##0;">
                  <c:v>2019</c:v>
                </c:pt>
              </c:numCache>
            </c:numRef>
          </c:val>
          <c:extLst>
            <c:ext xmlns:c16="http://schemas.microsoft.com/office/drawing/2014/chart" uri="{C3380CC4-5D6E-409C-BE32-E72D297353CC}">
              <c16:uniqueId val="{00000006-DEE9-4661-8A4F-3AD7B1176D40}"/>
            </c:ext>
          </c:extLst>
        </c:ser>
        <c:ser>
          <c:idx val="0"/>
          <c:order val="4"/>
          <c:tx>
            <c:strRef>
              <c:f>都道府県別必要量との比較!$E$478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(都道府県別必要量との比較!$F$476,都道府県別必要量との比較!$H$476:$L$476,都道府県別必要量との比較!$O$476:$P$476)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(都道府県別必要量との比較!$F$478,都道府県別必要量との比較!$H$478:$L$478,都道府県別必要量との比較!$O$478:$P$478)</c:f>
              <c:numCache>
                <c:formatCode>#,##0_);[Red]\(#,##0\)</c:formatCode>
                <c:ptCount val="8"/>
                <c:pt idx="0" formatCode="#,##0;[Red]\-#,##0;">
                  <c:v>1176</c:v>
                </c:pt>
                <c:pt idx="1">
                  <c:v>872</c:v>
                </c:pt>
                <c:pt idx="2">
                  <c:v>867</c:v>
                </c:pt>
                <c:pt idx="3">
                  <c:v>874</c:v>
                </c:pt>
                <c:pt idx="4">
                  <c:v>880</c:v>
                </c:pt>
                <c:pt idx="5" formatCode="#,##0;[Red]\-#,##0;">
                  <c:v>938</c:v>
                </c:pt>
                <c:pt idx="6" formatCode="#,##0;[Red]\-#,##0;">
                  <c:v>832</c:v>
                </c:pt>
                <c:pt idx="7" formatCode="#,##0;[Red]\-#,##0;">
                  <c:v>583</c:v>
                </c:pt>
              </c:numCache>
            </c:numRef>
          </c:val>
          <c:extLst>
            <c:ext xmlns:c16="http://schemas.microsoft.com/office/drawing/2014/chart" uri="{C3380CC4-5D6E-409C-BE32-E72D297353CC}">
              <c16:uniqueId val="{00000007-DEE9-4661-8A4F-3AD7B1176D40}"/>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都道府県別必要量との比較!$E$477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(都道府県別必要量との比較!$F$476,都道府県別必要量との比較!$H$476:$L$476,都道府県別必要量との比較!$O$476:$P$476)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(都道府県別必要量との比較!$F$477,都道府県別必要量との比較!$H$477:$L$477,都道府県別必要量との比較!$O$477:$P$477)</c:f>
              <c:numCache>
                <c:formatCode>#,##0_);[Red]\(#,##0\)</c:formatCode>
                <c:ptCount val="8"/>
                <c:pt idx="0" formatCode="#,##0;[Red]\-#,##0;">
                  <c:v>7018</c:v>
                </c:pt>
                <c:pt idx="1">
                  <c:v>6939</c:v>
                </c:pt>
                <c:pt idx="2">
                  <c:v>6772</c:v>
                </c:pt>
                <c:pt idx="3">
                  <c:v>6694</c:v>
                </c:pt>
                <c:pt idx="4">
                  <c:v>6941</c:v>
                </c:pt>
                <c:pt idx="5" formatCode="#,##0;[Red]\-#,##0;">
                  <c:v>6744</c:v>
                </c:pt>
                <c:pt idx="6" formatCode="#,##0;[Red]\-#,##0;">
                  <c:v>6650</c:v>
                </c:pt>
                <c:pt idx="7" formatCode="#,##0;[Red]\-#,##0;">
                  <c:v>5896</c:v>
                </c:pt>
              </c:numCache>
            </c:numRef>
          </c:val>
          <c:smooth val="0"/>
          <c:extLst>
            <c:ext xmlns:c16="http://schemas.microsoft.com/office/drawing/2014/chart" uri="{C3380CC4-5D6E-409C-BE32-E72D297353CC}">
              <c16:uniqueId val="{00000008-DEE9-4661-8A4F-3AD7B1176D40}"/>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都道府県別必要量との比較!$E$496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(都道府県別必要量との比較!$F$491,都道府県別必要量との比較!$H$491:$L$491,都道府県別必要量との比較!$O$491:$P$491)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(都道府県別必要量との比較!$F$496,都道府県別必要量との比較!$H$496:$L$496,都道府県別必要量との比較!$O$496:$P$496)</c:f>
              <c:numCache>
                <c:formatCode>#,##0_);[Red]\(#,##0\)</c:formatCode>
                <c:ptCount val="8"/>
                <c:pt idx="0" formatCode="#,##0;[Red]\-#,##0;">
                  <c:v>2407</c:v>
                </c:pt>
                <c:pt idx="1">
                  <c:v>2213</c:v>
                </c:pt>
                <c:pt idx="2">
                  <c:v>2043</c:v>
                </c:pt>
                <c:pt idx="3">
                  <c:v>1948</c:v>
                </c:pt>
                <c:pt idx="4">
                  <c:v>1926</c:v>
                </c:pt>
                <c:pt idx="5" formatCode="#,##0;[Red]\-#,##0;">
                  <c:v>1896</c:v>
                </c:pt>
                <c:pt idx="6" formatCode="#,##0;[Red]\-#,##0;">
                  <c:v>1776</c:v>
                </c:pt>
                <c:pt idx="7" formatCode="#,##0;[Red]\-#,##0;">
                  <c:v>1787</c:v>
                </c:pt>
              </c:numCache>
            </c:numRef>
          </c:val>
          <c:extLst>
            <c:ext xmlns:c16="http://schemas.microsoft.com/office/drawing/2014/chart" uri="{C3380CC4-5D6E-409C-BE32-E72D297353CC}">
              <c16:uniqueId val="{00000000-B512-4FCA-930A-182540992C85}"/>
            </c:ext>
          </c:extLst>
        </c:ser>
        <c:ser>
          <c:idx val="2"/>
          <c:order val="2"/>
          <c:tx>
            <c:strRef>
              <c:f>都道府県別必要量との比較!$E$495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(都道府県別必要量との比較!$F$491,都道府県別必要量との比較!$H$491:$L$491,都道府県別必要量との比較!$O$491:$P$491)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(都道府県別必要量との比較!$F$495,都道府県別必要量との比較!$H$495:$L$495,都道府県別必要量との比較!$O$495:$P$495)</c:f>
              <c:numCache>
                <c:formatCode>#,##0_);[Red]\(#,##0\)</c:formatCode>
                <c:ptCount val="8"/>
                <c:pt idx="0" formatCode="#,##0;[Red]\-#,##0;">
                  <c:v>1427</c:v>
                </c:pt>
                <c:pt idx="1">
                  <c:v>1612</c:v>
                </c:pt>
                <c:pt idx="2">
                  <c:v>1709</c:v>
                </c:pt>
                <c:pt idx="3">
                  <c:v>1755</c:v>
                </c:pt>
                <c:pt idx="4">
                  <c:v>1672</c:v>
                </c:pt>
                <c:pt idx="5" formatCode="#,##0;[Red]\-#,##0;">
                  <c:v>1807</c:v>
                </c:pt>
                <c:pt idx="6" formatCode="#,##0;[Red]\-#,##0;">
                  <c:v>1720</c:v>
                </c:pt>
                <c:pt idx="7" formatCode="#,##0;[Red]\-#,##0;">
                  <c:v>2002</c:v>
                </c:pt>
              </c:numCache>
            </c:numRef>
          </c:val>
          <c:extLst>
            <c:ext xmlns:c16="http://schemas.microsoft.com/office/drawing/2014/chart" uri="{C3380CC4-5D6E-409C-BE32-E72D297353CC}">
              <c16:uniqueId val="{00000001-B512-4FCA-930A-182540992C85}"/>
            </c:ext>
          </c:extLst>
        </c:ser>
        <c:ser>
          <c:idx val="1"/>
          <c:order val="3"/>
          <c:tx>
            <c:strRef>
              <c:f>都道府県別必要量との比較!$E$494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B512-4FCA-930A-182540992C85}"/>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B512-4FCA-930A-182540992C8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(都道府県別必要量との比較!$F$491,都道府県別必要量との比較!$H$491:$L$491,都道府県別必要量との比較!$O$491:$P$491)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(都道府県別必要量との比較!$F$494,都道府県別必要量との比較!$H$494:$L$494,都道府県別必要量との比較!$O$494:$P$494)</c:f>
              <c:numCache>
                <c:formatCode>#,##0_);[Red]\(#,##0\)</c:formatCode>
                <c:ptCount val="8"/>
                <c:pt idx="0" formatCode="#,##0;[Red]\-#,##0;">
                  <c:v>3576</c:v>
                </c:pt>
                <c:pt idx="1">
                  <c:v>3477</c:v>
                </c:pt>
                <c:pt idx="2">
                  <c:v>3346</c:v>
                </c:pt>
                <c:pt idx="3">
                  <c:v>3265</c:v>
                </c:pt>
                <c:pt idx="4">
                  <c:v>3292</c:v>
                </c:pt>
                <c:pt idx="5" formatCode="#,##0;[Red]\-#,##0;">
                  <c:v>3223</c:v>
                </c:pt>
                <c:pt idx="6" formatCode="#,##0;[Red]\-#,##0;">
                  <c:v>3118</c:v>
                </c:pt>
                <c:pt idx="7" formatCode="#,##0;[Red]\-#,##0;">
                  <c:v>2168</c:v>
                </c:pt>
              </c:numCache>
            </c:numRef>
          </c:val>
          <c:extLst>
            <c:ext xmlns:c16="http://schemas.microsoft.com/office/drawing/2014/chart" uri="{C3380CC4-5D6E-409C-BE32-E72D297353CC}">
              <c16:uniqueId val="{00000006-B512-4FCA-930A-182540992C85}"/>
            </c:ext>
          </c:extLst>
        </c:ser>
        <c:ser>
          <c:idx val="0"/>
          <c:order val="4"/>
          <c:tx>
            <c:strRef>
              <c:f>都道府県別必要量との比較!$E$493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(都道府県別必要量との比較!$F$491,都道府県別必要量との比較!$H$491:$L$491,都道府県別必要量との比較!$O$491:$P$491)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(都道府県別必要量との比較!$F$493,都道府県別必要量との比較!$H$493:$L$493,都道府県別必要量との比較!$O$493:$P$493)</c:f>
              <c:numCache>
                <c:formatCode>#,##0_);[Red]\(#,##0\)</c:formatCode>
                <c:ptCount val="8"/>
                <c:pt idx="0" formatCode="#,##0;[Red]\-#,##0;">
                  <c:v>1257</c:v>
                </c:pt>
                <c:pt idx="1">
                  <c:v>943</c:v>
                </c:pt>
                <c:pt idx="2">
                  <c:v>926</c:v>
                </c:pt>
                <c:pt idx="3">
                  <c:v>902</c:v>
                </c:pt>
                <c:pt idx="4">
                  <c:v>858</c:v>
                </c:pt>
                <c:pt idx="5" formatCode="#,##0;[Red]\-#,##0;">
                  <c:v>855</c:v>
                </c:pt>
                <c:pt idx="6" formatCode="#,##0;[Red]\-#,##0;">
                  <c:v>877</c:v>
                </c:pt>
                <c:pt idx="7" formatCode="#,##0;[Red]\-#,##0;">
                  <c:v>612</c:v>
                </c:pt>
              </c:numCache>
            </c:numRef>
          </c:val>
          <c:extLst>
            <c:ext xmlns:c16="http://schemas.microsoft.com/office/drawing/2014/chart" uri="{C3380CC4-5D6E-409C-BE32-E72D297353CC}">
              <c16:uniqueId val="{00000007-B512-4FCA-930A-182540992C85}"/>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都道府県別必要量との比較!$E$492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(都道府県別必要量との比較!$F$491,都道府県別必要量との比較!$H$491:$L$491,都道府県別必要量との比較!$O$491:$P$491)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(都道府県別必要量との比較!$F$492,都道府県別必要量との比較!$H$492:$L$492,都道府県別必要量との比較!$O$492:$P$492)</c:f>
              <c:numCache>
                <c:formatCode>#,##0_);[Red]\(#,##0\)</c:formatCode>
                <c:ptCount val="8"/>
                <c:pt idx="0" formatCode="#,##0;[Red]\-#,##0;">
                  <c:v>8667</c:v>
                </c:pt>
                <c:pt idx="1">
                  <c:v>8245</c:v>
                </c:pt>
                <c:pt idx="2">
                  <c:v>8024</c:v>
                </c:pt>
                <c:pt idx="3">
                  <c:v>7870</c:v>
                </c:pt>
                <c:pt idx="4">
                  <c:v>7748</c:v>
                </c:pt>
                <c:pt idx="5" formatCode="#,##0;[Red]\-#,##0;">
                  <c:v>7781</c:v>
                </c:pt>
                <c:pt idx="6" formatCode="#,##0;[Red]\-#,##0;">
                  <c:v>7491</c:v>
                </c:pt>
                <c:pt idx="7" formatCode="#,##0;[Red]\-#,##0;">
                  <c:v>6569</c:v>
                </c:pt>
              </c:numCache>
            </c:numRef>
          </c:val>
          <c:smooth val="0"/>
          <c:extLst>
            <c:ext xmlns:c16="http://schemas.microsoft.com/office/drawing/2014/chart" uri="{C3380CC4-5D6E-409C-BE32-E72D297353CC}">
              <c16:uniqueId val="{00000008-B512-4FCA-930A-182540992C85}"/>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都道府県別必要量との比較!$E$511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(都道府県別必要量との比較!$F$506,都道府県別必要量との比較!$H$506:$L$506,都道府県別必要量との比較!$O$506:$P$506)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(都道府県別必要量との比較!$F$511,都道府県別必要量との比較!$H$511:$L$511,都道府県別必要量との比較!$O$511:$P$511)</c:f>
              <c:numCache>
                <c:formatCode>#,##0_);[Red]\(#,##0\)</c:formatCode>
                <c:ptCount val="8"/>
                <c:pt idx="0" formatCode="#,##0;[Red]\-#,##0;">
                  <c:v>6243</c:v>
                </c:pt>
                <c:pt idx="1">
                  <c:v>6767</c:v>
                </c:pt>
                <c:pt idx="2">
                  <c:v>6456</c:v>
                </c:pt>
                <c:pt idx="3">
                  <c:v>6365</c:v>
                </c:pt>
                <c:pt idx="4">
                  <c:v>5980</c:v>
                </c:pt>
                <c:pt idx="5" formatCode="#,##0;[Red]\-#,##0;">
                  <c:v>5843</c:v>
                </c:pt>
                <c:pt idx="6" formatCode="#,##0;[Red]\-#,##0;">
                  <c:v>4999</c:v>
                </c:pt>
                <c:pt idx="7" formatCode="#,##0;[Red]\-#,##0;">
                  <c:v>4607</c:v>
                </c:pt>
              </c:numCache>
            </c:numRef>
          </c:val>
          <c:extLst>
            <c:ext xmlns:c16="http://schemas.microsoft.com/office/drawing/2014/chart" uri="{C3380CC4-5D6E-409C-BE32-E72D297353CC}">
              <c16:uniqueId val="{00000000-0DFE-43BA-9ED7-4F1E180CF385}"/>
            </c:ext>
          </c:extLst>
        </c:ser>
        <c:ser>
          <c:idx val="2"/>
          <c:order val="2"/>
          <c:tx>
            <c:strRef>
              <c:f>都道府県別必要量との比較!$E$510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(都道府県別必要量との比較!$F$506,都道府県別必要量との比較!$H$506:$L$506,都道府県別必要量との比較!$O$506:$P$506)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(都道府県別必要量との比較!$F$510,都道府県別必要量との比較!$H$510:$L$510,都道府県別必要量との比較!$O$510:$P$510)</c:f>
              <c:numCache>
                <c:formatCode>#,##0_);[Red]\(#,##0\)</c:formatCode>
                <c:ptCount val="8"/>
                <c:pt idx="0" formatCode="#,##0;[Red]\-#,##0;">
                  <c:v>3041</c:v>
                </c:pt>
                <c:pt idx="1">
                  <c:v>3556</c:v>
                </c:pt>
                <c:pt idx="2">
                  <c:v>4040</c:v>
                </c:pt>
                <c:pt idx="3">
                  <c:v>3600</c:v>
                </c:pt>
                <c:pt idx="4">
                  <c:v>4030</c:v>
                </c:pt>
                <c:pt idx="5" formatCode="#,##0;[Red]\-#,##0;">
                  <c:v>4376</c:v>
                </c:pt>
                <c:pt idx="6" formatCode="#,##0;[Red]\-#,##0;">
                  <c:v>4672</c:v>
                </c:pt>
                <c:pt idx="7" formatCode="#,##0;[Red]\-#,##0;">
                  <c:v>6480</c:v>
                </c:pt>
              </c:numCache>
            </c:numRef>
          </c:val>
          <c:extLst>
            <c:ext xmlns:c16="http://schemas.microsoft.com/office/drawing/2014/chart" uri="{C3380CC4-5D6E-409C-BE32-E72D297353CC}">
              <c16:uniqueId val="{00000001-0DFE-43BA-9ED7-4F1E180CF385}"/>
            </c:ext>
          </c:extLst>
        </c:ser>
        <c:ser>
          <c:idx val="1"/>
          <c:order val="3"/>
          <c:tx>
            <c:strRef>
              <c:f>都道府県別必要量との比較!$E$509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0DFE-43BA-9ED7-4F1E180CF385}"/>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0DFE-43BA-9ED7-4F1E180CF38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(都道府県別必要量との比較!$F$506,都道府県別必要量との比較!$H$506:$L$506,都道府県別必要量との比較!$O$506:$P$506)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(都道府県別必要量との比較!$F$509,都道府県別必要量との比較!$H$509:$L$509,都道府県別必要量との比較!$O$509:$P$509)</c:f>
              <c:numCache>
                <c:formatCode>#,##0_);[Red]\(#,##0\)</c:formatCode>
                <c:ptCount val="8"/>
                <c:pt idx="0" formatCode="#,##0;[Red]\-#,##0;">
                  <c:v>9698</c:v>
                </c:pt>
                <c:pt idx="1">
                  <c:v>9287</c:v>
                </c:pt>
                <c:pt idx="2">
                  <c:v>8925</c:v>
                </c:pt>
                <c:pt idx="3">
                  <c:v>8919</c:v>
                </c:pt>
                <c:pt idx="4">
                  <c:v>8400</c:v>
                </c:pt>
                <c:pt idx="5" formatCode="#,##0;[Red]\-#,##0;">
                  <c:v>8195</c:v>
                </c:pt>
                <c:pt idx="6" formatCode="#,##0;[Red]\-#,##0;">
                  <c:v>8113</c:v>
                </c:pt>
                <c:pt idx="7" formatCode="#,##0;[Red]\-#,##0;">
                  <c:v>6838</c:v>
                </c:pt>
              </c:numCache>
            </c:numRef>
          </c:val>
          <c:extLst>
            <c:ext xmlns:c16="http://schemas.microsoft.com/office/drawing/2014/chart" uri="{C3380CC4-5D6E-409C-BE32-E72D297353CC}">
              <c16:uniqueId val="{00000006-0DFE-43BA-9ED7-4F1E180CF385}"/>
            </c:ext>
          </c:extLst>
        </c:ser>
        <c:ser>
          <c:idx val="0"/>
          <c:order val="4"/>
          <c:tx>
            <c:strRef>
              <c:f>都道府県別必要量との比較!$E$508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(都道府県別必要量との比較!$F$506,都道府県別必要量との比較!$H$506:$L$506,都道府県別必要量との比較!$O$506:$P$506)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(都道府県別必要量との比較!$F$508,都道府県別必要量との比較!$H$508:$L$508,都道府県別必要量との比較!$O$508:$P$508)</c:f>
              <c:numCache>
                <c:formatCode>#,##0_);[Red]\(#,##0\)</c:formatCode>
                <c:ptCount val="8"/>
                <c:pt idx="0" formatCode="#,##0;[Red]\-#,##0;">
                  <c:v>4222</c:v>
                </c:pt>
                <c:pt idx="1">
                  <c:v>3851</c:v>
                </c:pt>
                <c:pt idx="2">
                  <c:v>3763</c:v>
                </c:pt>
                <c:pt idx="3">
                  <c:v>3856</c:v>
                </c:pt>
                <c:pt idx="4">
                  <c:v>4021</c:v>
                </c:pt>
                <c:pt idx="5" formatCode="#,##0;[Red]\-#,##0;">
                  <c:v>3874</c:v>
                </c:pt>
                <c:pt idx="6" formatCode="#,##0;[Red]\-#,##0;">
                  <c:v>4054</c:v>
                </c:pt>
                <c:pt idx="7" formatCode="#,##0;[Red]\-#,##0;">
                  <c:v>2249</c:v>
                </c:pt>
              </c:numCache>
            </c:numRef>
          </c:val>
          <c:extLst>
            <c:ext xmlns:c16="http://schemas.microsoft.com/office/drawing/2014/chart" uri="{C3380CC4-5D6E-409C-BE32-E72D297353CC}">
              <c16:uniqueId val="{00000007-0DFE-43BA-9ED7-4F1E180CF385}"/>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都道府県別必要量との比較!$E$507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(都道府県別必要量との比較!$F$506,都道府県別必要量との比較!$H$506:$L$506,都道府県別必要量との比較!$O$506:$P$506)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(都道府県別必要量との比較!$F$507,都道府県別必要量との比較!$H$507:$L$507,都道府県別必要量との比較!$O$507:$P$507)</c:f>
              <c:numCache>
                <c:formatCode>#,##0_);[Red]\(#,##0\)</c:formatCode>
                <c:ptCount val="8"/>
                <c:pt idx="0" formatCode="#,##0;[Red]\-#,##0;">
                  <c:v>23204</c:v>
                </c:pt>
                <c:pt idx="1">
                  <c:v>23461</c:v>
                </c:pt>
                <c:pt idx="2">
                  <c:v>23184</c:v>
                </c:pt>
                <c:pt idx="3">
                  <c:v>22740</c:v>
                </c:pt>
                <c:pt idx="4">
                  <c:v>22431</c:v>
                </c:pt>
                <c:pt idx="5" formatCode="#,##0;[Red]\-#,##0;">
                  <c:v>22288</c:v>
                </c:pt>
                <c:pt idx="6" formatCode="#,##0;[Red]\-#,##0;">
                  <c:v>21838</c:v>
                </c:pt>
                <c:pt idx="7" formatCode="#,##0;[Red]\-#,##0;">
                  <c:v>20174</c:v>
                </c:pt>
              </c:numCache>
            </c:numRef>
          </c:val>
          <c:smooth val="0"/>
          <c:extLst>
            <c:ext xmlns:c16="http://schemas.microsoft.com/office/drawing/2014/chart" uri="{C3380CC4-5D6E-409C-BE32-E72D297353CC}">
              <c16:uniqueId val="{00000008-0DFE-43BA-9ED7-4F1E180CF385}"/>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都道府県別必要量との比較!$E$526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(都道府県別必要量との比較!$F$521,都道府県別必要量との比較!$H$521:$L$521,都道府県別必要量との比較!$O$521:$P$521)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(都道府県別必要量との比較!$F$526,都道府県別必要量との比較!$H$526:$L$526,都道府県別必要量との比較!$O$526:$P$526)</c:f>
              <c:numCache>
                <c:formatCode>#,##0_);[Red]\(#,##0\)</c:formatCode>
                <c:ptCount val="8"/>
                <c:pt idx="0" formatCode="#,##0;[Red]\-#,##0;">
                  <c:v>10013</c:v>
                </c:pt>
                <c:pt idx="1">
                  <c:v>9767</c:v>
                </c:pt>
                <c:pt idx="2">
                  <c:v>9321</c:v>
                </c:pt>
                <c:pt idx="3">
                  <c:v>8423</c:v>
                </c:pt>
                <c:pt idx="4">
                  <c:v>8361</c:v>
                </c:pt>
                <c:pt idx="5" formatCode="#,##0;[Red]\-#,##0;">
                  <c:v>7637</c:v>
                </c:pt>
                <c:pt idx="6" formatCode="#,##0;[Red]\-#,##0;">
                  <c:v>7240</c:v>
                </c:pt>
                <c:pt idx="7" formatCode="#,##0;[Red]\-#,##0;">
                  <c:v>6760</c:v>
                </c:pt>
              </c:numCache>
            </c:numRef>
          </c:val>
          <c:extLst>
            <c:ext xmlns:c16="http://schemas.microsoft.com/office/drawing/2014/chart" uri="{C3380CC4-5D6E-409C-BE32-E72D297353CC}">
              <c16:uniqueId val="{00000000-85BD-4660-9EAF-E19B79B26DED}"/>
            </c:ext>
          </c:extLst>
        </c:ser>
        <c:ser>
          <c:idx val="2"/>
          <c:order val="2"/>
          <c:tx>
            <c:strRef>
              <c:f>都道府県別必要量との比較!$E$525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(都道府県別必要量との比較!$F$521,都道府県別必要量との比較!$H$521:$L$521,都道府県別必要量との比較!$O$521:$P$521)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(都道府県別必要量との比較!$F$525,都道府県別必要量との比較!$H$525:$L$525,都道府県別必要量との比較!$O$525:$P$525)</c:f>
              <c:numCache>
                <c:formatCode>#,##0_);[Red]\(#,##0\)</c:formatCode>
                <c:ptCount val="8"/>
                <c:pt idx="0" formatCode="#,##0;[Red]\-#,##0;">
                  <c:v>3816</c:v>
                </c:pt>
                <c:pt idx="1">
                  <c:v>4952</c:v>
                </c:pt>
                <c:pt idx="2">
                  <c:v>5546</c:v>
                </c:pt>
                <c:pt idx="3">
                  <c:v>5854</c:v>
                </c:pt>
                <c:pt idx="4">
                  <c:v>6121</c:v>
                </c:pt>
                <c:pt idx="5" formatCode="#,##0;[Red]\-#,##0;">
                  <c:v>6342</c:v>
                </c:pt>
                <c:pt idx="6" formatCode="#,##0;[Red]\-#,##0;">
                  <c:v>6669</c:v>
                </c:pt>
                <c:pt idx="7" formatCode="#,##0;[Red]\-#,##0;">
                  <c:v>9747</c:v>
                </c:pt>
              </c:numCache>
            </c:numRef>
          </c:val>
          <c:extLst>
            <c:ext xmlns:c16="http://schemas.microsoft.com/office/drawing/2014/chart" uri="{C3380CC4-5D6E-409C-BE32-E72D297353CC}">
              <c16:uniqueId val="{00000001-85BD-4660-9EAF-E19B79B26DED}"/>
            </c:ext>
          </c:extLst>
        </c:ser>
        <c:ser>
          <c:idx val="1"/>
          <c:order val="3"/>
          <c:tx>
            <c:strRef>
              <c:f>都道府県別必要量との比較!$E$524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85BD-4660-9EAF-E19B79B26DED}"/>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85BD-4660-9EAF-E19B79B26DE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(都道府県別必要量との比較!$F$521,都道府県別必要量との比較!$H$521:$L$521,都道府県別必要量との比較!$O$521:$P$521)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(都道府県別必要量との比較!$F$524,都道府県別必要量との比較!$H$524:$L$524,都道府県別必要量との比較!$O$524:$P$524)</c:f>
              <c:numCache>
                <c:formatCode>#,##0_);[Red]\(#,##0\)</c:formatCode>
                <c:ptCount val="8"/>
                <c:pt idx="0" formatCode="#,##0;[Red]\-#,##0;">
                  <c:v>13162</c:v>
                </c:pt>
                <c:pt idx="1">
                  <c:v>13249</c:v>
                </c:pt>
                <c:pt idx="2">
                  <c:v>12165</c:v>
                </c:pt>
                <c:pt idx="3">
                  <c:v>12348</c:v>
                </c:pt>
                <c:pt idx="4">
                  <c:v>11945</c:v>
                </c:pt>
                <c:pt idx="5" formatCode="#,##0;[Red]\-#,##0;">
                  <c:v>10741</c:v>
                </c:pt>
                <c:pt idx="6" formatCode="#,##0;[Red]\-#,##0;">
                  <c:v>10516</c:v>
                </c:pt>
                <c:pt idx="7" formatCode="#,##0;[Red]\-#,##0;">
                  <c:v>9118</c:v>
                </c:pt>
              </c:numCache>
            </c:numRef>
          </c:val>
          <c:extLst>
            <c:ext xmlns:c16="http://schemas.microsoft.com/office/drawing/2014/chart" uri="{C3380CC4-5D6E-409C-BE32-E72D297353CC}">
              <c16:uniqueId val="{00000006-85BD-4660-9EAF-E19B79B26DED}"/>
            </c:ext>
          </c:extLst>
        </c:ser>
        <c:ser>
          <c:idx val="0"/>
          <c:order val="4"/>
          <c:tx>
            <c:strRef>
              <c:f>都道府県別必要量との比較!$E$523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(都道府県別必要量との比較!$F$521,都道府県別必要量との比較!$H$521:$L$521,都道府県別必要量との比較!$O$521:$P$521)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(都道府県別必要量との比較!$F$523,都道府県別必要量との比較!$H$523:$L$523,都道府県別必要量との比較!$O$523:$P$523)</c:f>
              <c:numCache>
                <c:formatCode>#,##0_);[Red]\(#,##0\)</c:formatCode>
                <c:ptCount val="8"/>
                <c:pt idx="0" formatCode="#,##0;[Red]\-#,##0;">
                  <c:v>5024</c:v>
                </c:pt>
                <c:pt idx="1">
                  <c:v>4290</c:v>
                </c:pt>
                <c:pt idx="2">
                  <c:v>4287</c:v>
                </c:pt>
                <c:pt idx="3">
                  <c:v>3944</c:v>
                </c:pt>
                <c:pt idx="4">
                  <c:v>3953</c:v>
                </c:pt>
                <c:pt idx="5" formatCode="#,##0;[Red]\-#,##0;">
                  <c:v>4517</c:v>
                </c:pt>
                <c:pt idx="6" formatCode="#,##0;[Red]\-#,##0;">
                  <c:v>4426</c:v>
                </c:pt>
                <c:pt idx="7" formatCode="#,##0;[Red]\-#,##0;">
                  <c:v>2989</c:v>
                </c:pt>
              </c:numCache>
            </c:numRef>
          </c:val>
          <c:extLst>
            <c:ext xmlns:c16="http://schemas.microsoft.com/office/drawing/2014/chart" uri="{C3380CC4-5D6E-409C-BE32-E72D297353CC}">
              <c16:uniqueId val="{00000007-85BD-4660-9EAF-E19B79B26DED}"/>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都道府県別必要量との比較!$E$522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(都道府県別必要量との比較!$F$521,都道府県別必要量との比較!$H$521:$L$521,都道府県別必要量との比較!$O$521:$P$521)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(都道府県別必要量との比較!$F$522,都道府県別必要量との比較!$H$522:$L$522,都道府県別必要量との比較!$O$522:$P$522)</c:f>
              <c:numCache>
                <c:formatCode>#,##0_);[Red]\(#,##0\)</c:formatCode>
                <c:ptCount val="8"/>
                <c:pt idx="0" formatCode="#,##0;[Red]\-#,##0;">
                  <c:v>32015</c:v>
                </c:pt>
                <c:pt idx="1">
                  <c:v>32258</c:v>
                </c:pt>
                <c:pt idx="2">
                  <c:v>31319</c:v>
                </c:pt>
                <c:pt idx="3">
                  <c:v>30569</c:v>
                </c:pt>
                <c:pt idx="4">
                  <c:v>30380</c:v>
                </c:pt>
                <c:pt idx="5" formatCode="#,##0;[Red]\-#,##0;">
                  <c:v>29237</c:v>
                </c:pt>
                <c:pt idx="6" formatCode="#,##0;[Red]\-#,##0;">
                  <c:v>28851</c:v>
                </c:pt>
                <c:pt idx="7" formatCode="#,##0;[Red]\-#,##0;">
                  <c:v>28614</c:v>
                </c:pt>
              </c:numCache>
            </c:numRef>
          </c:val>
          <c:smooth val="0"/>
          <c:extLst>
            <c:ext xmlns:c16="http://schemas.microsoft.com/office/drawing/2014/chart" uri="{C3380CC4-5D6E-409C-BE32-E72D297353CC}">
              <c16:uniqueId val="{00000008-85BD-4660-9EAF-E19B79B26DED}"/>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都道府県別必要量との比較!$E$541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(都道府県別必要量との比較!$F$536,都道府県別必要量との比較!$H$536:$L$536,都道府県別必要量との比較!$O$536:$P$536)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(都道府県別必要量との比較!$F$541,都道府県別必要量との比較!$H$541:$L$541,都道府県別必要量との比較!$O$541:$P$541)</c:f>
              <c:numCache>
                <c:formatCode>#,##0_);[Red]\(#,##0\)</c:formatCode>
                <c:ptCount val="8"/>
                <c:pt idx="0" formatCode="#,##0;[Red]\-#,##0;">
                  <c:v>9607</c:v>
                </c:pt>
                <c:pt idx="1">
                  <c:v>8971</c:v>
                </c:pt>
                <c:pt idx="2">
                  <c:v>8242</c:v>
                </c:pt>
                <c:pt idx="3">
                  <c:v>7213</c:v>
                </c:pt>
                <c:pt idx="4">
                  <c:v>7040</c:v>
                </c:pt>
                <c:pt idx="5" formatCode="#,##0;[Red]\-#,##0;">
                  <c:v>6836</c:v>
                </c:pt>
                <c:pt idx="6" formatCode="#,##0;[Red]\-#,##0;">
                  <c:v>6756</c:v>
                </c:pt>
                <c:pt idx="7" formatCode="#,##0;[Red]\-#,##0;">
                  <c:v>5384</c:v>
                </c:pt>
              </c:numCache>
            </c:numRef>
          </c:val>
          <c:extLst>
            <c:ext xmlns:c16="http://schemas.microsoft.com/office/drawing/2014/chart" uri="{C3380CC4-5D6E-409C-BE32-E72D297353CC}">
              <c16:uniqueId val="{00000000-0C2D-4507-A324-BE45E29E1D88}"/>
            </c:ext>
          </c:extLst>
        </c:ser>
        <c:ser>
          <c:idx val="2"/>
          <c:order val="2"/>
          <c:tx>
            <c:strRef>
              <c:f>都道府県別必要量との比較!$E$540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(都道府県別必要量との比較!$F$536,都道府県別必要量との比較!$H$536:$L$536,都道府県別必要量との比較!$O$536:$P$536)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(都道府県別必要量との比較!$F$540,都道府県別必要量との比較!$H$540:$L$540,都道府県別必要量との比較!$O$540:$P$540)</c:f>
              <c:numCache>
                <c:formatCode>#,##0_);[Red]\(#,##0\)</c:formatCode>
                <c:ptCount val="8"/>
                <c:pt idx="0" formatCode="#,##0;[Red]\-#,##0;">
                  <c:v>2084</c:v>
                </c:pt>
                <c:pt idx="1">
                  <c:v>3184</c:v>
                </c:pt>
                <c:pt idx="2">
                  <c:v>3480</c:v>
                </c:pt>
                <c:pt idx="3">
                  <c:v>3521</c:v>
                </c:pt>
                <c:pt idx="4">
                  <c:v>3690</c:v>
                </c:pt>
                <c:pt idx="5" formatCode="#,##0;[Red]\-#,##0;">
                  <c:v>3715</c:v>
                </c:pt>
                <c:pt idx="6" formatCode="#,##0;[Red]\-#,##0;">
                  <c:v>3856</c:v>
                </c:pt>
                <c:pt idx="7" formatCode="#,##0;[Red]\-#,##0;">
                  <c:v>4674</c:v>
                </c:pt>
              </c:numCache>
            </c:numRef>
          </c:val>
          <c:extLst>
            <c:ext xmlns:c16="http://schemas.microsoft.com/office/drawing/2014/chart" uri="{C3380CC4-5D6E-409C-BE32-E72D297353CC}">
              <c16:uniqueId val="{00000001-0C2D-4507-A324-BE45E29E1D88}"/>
            </c:ext>
          </c:extLst>
        </c:ser>
        <c:ser>
          <c:idx val="1"/>
          <c:order val="3"/>
          <c:tx>
            <c:strRef>
              <c:f>都道府県別必要量との比較!$E$539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0C2D-4507-A324-BE45E29E1D88}"/>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0C2D-4507-A324-BE45E29E1D8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(都道府県別必要量との比較!$F$536,都道府県別必要量との比較!$H$536:$L$536,都道府県別必要量との比較!$O$536:$P$536)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(都道府県別必要量との比較!$F$539,都道府県別必要量との比較!$H$539:$L$539,都道府県別必要量との比較!$O$539:$P$539)</c:f>
              <c:numCache>
                <c:formatCode>#,##0_);[Red]\(#,##0\)</c:formatCode>
                <c:ptCount val="8"/>
                <c:pt idx="0" formatCode="#,##0;[Red]\-#,##0;">
                  <c:v>7190</c:v>
                </c:pt>
                <c:pt idx="1">
                  <c:v>7275</c:v>
                </c:pt>
                <c:pt idx="2">
                  <c:v>7007</c:v>
                </c:pt>
                <c:pt idx="3">
                  <c:v>6946</c:v>
                </c:pt>
                <c:pt idx="4">
                  <c:v>6936</c:v>
                </c:pt>
                <c:pt idx="5" formatCode="#,##0;[Red]\-#,##0;">
                  <c:v>6776</c:v>
                </c:pt>
                <c:pt idx="6" formatCode="#,##0;[Red]\-#,##0;">
                  <c:v>6505</c:v>
                </c:pt>
                <c:pt idx="7" formatCode="#,##0;[Red]\-#,##0;">
                  <c:v>4508</c:v>
                </c:pt>
              </c:numCache>
            </c:numRef>
          </c:val>
          <c:extLst>
            <c:ext xmlns:c16="http://schemas.microsoft.com/office/drawing/2014/chart" uri="{C3380CC4-5D6E-409C-BE32-E72D297353CC}">
              <c16:uniqueId val="{00000006-0C2D-4507-A324-BE45E29E1D88}"/>
            </c:ext>
          </c:extLst>
        </c:ser>
        <c:ser>
          <c:idx val="0"/>
          <c:order val="4"/>
          <c:tx>
            <c:strRef>
              <c:f>都道府県別必要量との比較!$E$538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(都道府県別必要量との比較!$F$536,都道府県別必要量との比較!$H$536:$L$536,都道府県別必要量との比較!$O$536:$P$536)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(都道府県別必要量との比較!$F$538,都道府県別必要量との比較!$H$538:$L$538,都道府県別必要量との比較!$O$538:$P$538)</c:f>
              <c:numCache>
                <c:formatCode>#,##0_);[Red]\(#,##0\)</c:formatCode>
                <c:ptCount val="8"/>
                <c:pt idx="0" formatCode="#,##0;[Red]\-#,##0;">
                  <c:v>2350</c:v>
                </c:pt>
                <c:pt idx="1">
                  <c:v>1960</c:v>
                </c:pt>
                <c:pt idx="2">
                  <c:v>1960</c:v>
                </c:pt>
                <c:pt idx="3">
                  <c:v>1909</c:v>
                </c:pt>
                <c:pt idx="4">
                  <c:v>1911</c:v>
                </c:pt>
                <c:pt idx="5" formatCode="#,##0;[Red]\-#,##0;">
                  <c:v>1950</c:v>
                </c:pt>
                <c:pt idx="6" formatCode="#,##0;[Red]\-#,##0;">
                  <c:v>1914</c:v>
                </c:pt>
                <c:pt idx="7" formatCode="#,##0;[Red]\-#,##0;">
                  <c:v>1323</c:v>
                </c:pt>
              </c:numCache>
            </c:numRef>
          </c:val>
          <c:extLst>
            <c:ext xmlns:c16="http://schemas.microsoft.com/office/drawing/2014/chart" uri="{C3380CC4-5D6E-409C-BE32-E72D297353CC}">
              <c16:uniqueId val="{00000007-0C2D-4507-A324-BE45E29E1D88}"/>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都道府県別必要量との比較!$E$537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(都道府県別必要量との比較!$F$536,都道府県別必要量との比較!$H$536:$L$536,都道府県別必要量との比較!$O$536:$P$536)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(都道府県別必要量との比較!$F$537,都道府県別必要量との比較!$H$537:$L$537,都道府県別必要量との比較!$O$537:$P$537)</c:f>
              <c:numCache>
                <c:formatCode>#,##0_);[Red]\(#,##0\)</c:formatCode>
                <c:ptCount val="8"/>
                <c:pt idx="0" formatCode="#,##0;[Red]\-#,##0;">
                  <c:v>21231</c:v>
                </c:pt>
                <c:pt idx="1">
                  <c:v>21390</c:v>
                </c:pt>
                <c:pt idx="2">
                  <c:v>20689</c:v>
                </c:pt>
                <c:pt idx="3">
                  <c:v>19589</c:v>
                </c:pt>
                <c:pt idx="4">
                  <c:v>19577</c:v>
                </c:pt>
                <c:pt idx="5" formatCode="#,##0;[Red]\-#,##0;">
                  <c:v>19277</c:v>
                </c:pt>
                <c:pt idx="6" formatCode="#,##0;[Red]\-#,##0;">
                  <c:v>19031</c:v>
                </c:pt>
                <c:pt idx="7" formatCode="#,##0;[Red]\-#,##0;">
                  <c:v>15889</c:v>
                </c:pt>
              </c:numCache>
            </c:numRef>
          </c:val>
          <c:smooth val="0"/>
          <c:extLst>
            <c:ext xmlns:c16="http://schemas.microsoft.com/office/drawing/2014/chart" uri="{C3380CC4-5D6E-409C-BE32-E72D297353CC}">
              <c16:uniqueId val="{00000008-0C2D-4507-A324-BE45E29E1D88}"/>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都道府県別必要量との比較!$E$556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(都道府県別必要量との比較!$F$551,都道府県別必要量との比較!$H$551:$L$551,都道府県別必要量との比較!$O$551:$P$551)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(都道府県別必要量との比較!$F$556,都道府県別必要量との比較!$H$556:$L$556,都道府県別必要量との比較!$O$556:$P$556)</c:f>
              <c:numCache>
                <c:formatCode>#,##0_);[Red]\(#,##0\)</c:formatCode>
                <c:ptCount val="8"/>
                <c:pt idx="0" formatCode="#,##0;[Red]\-#,##0;">
                  <c:v>4908</c:v>
                </c:pt>
                <c:pt idx="1">
                  <c:v>4996</c:v>
                </c:pt>
                <c:pt idx="2">
                  <c:v>4679</c:v>
                </c:pt>
                <c:pt idx="3">
                  <c:v>4487</c:v>
                </c:pt>
                <c:pt idx="4">
                  <c:v>4063</c:v>
                </c:pt>
                <c:pt idx="5" formatCode="#,##0;[Red]\-#,##0;">
                  <c:v>3722</c:v>
                </c:pt>
                <c:pt idx="6" formatCode="#,##0;[Red]\-#,##0;">
                  <c:v>3523</c:v>
                </c:pt>
                <c:pt idx="7" formatCode="#,##0;[Red]\-#,##0;">
                  <c:v>2880</c:v>
                </c:pt>
              </c:numCache>
            </c:numRef>
          </c:val>
          <c:extLst>
            <c:ext xmlns:c16="http://schemas.microsoft.com/office/drawing/2014/chart" uri="{C3380CC4-5D6E-409C-BE32-E72D297353CC}">
              <c16:uniqueId val="{00000000-8ABD-4BBB-BB2B-72D08FFB0270}"/>
            </c:ext>
          </c:extLst>
        </c:ser>
        <c:ser>
          <c:idx val="2"/>
          <c:order val="2"/>
          <c:tx>
            <c:strRef>
              <c:f>都道府県別必要量との比較!$E$555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(都道府県別必要量との比較!$F$551,都道府県別必要量との比較!$H$551:$L$551,都道府県別必要量との比較!$O$551:$P$551)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(都道府県別必要量との比較!$F$555,都道府県別必要量との比較!$H$555:$L$555,都道府県別必要量との比較!$O$555:$P$555)</c:f>
              <c:numCache>
                <c:formatCode>#,##0_);[Red]\(#,##0\)</c:formatCode>
                <c:ptCount val="8"/>
                <c:pt idx="0" formatCode="#,##0;[Red]\-#,##0;">
                  <c:v>1699</c:v>
                </c:pt>
                <c:pt idx="1">
                  <c:v>2042</c:v>
                </c:pt>
                <c:pt idx="2">
                  <c:v>2339</c:v>
                </c:pt>
                <c:pt idx="3">
                  <c:v>2310</c:v>
                </c:pt>
                <c:pt idx="4">
                  <c:v>2281</c:v>
                </c:pt>
                <c:pt idx="5" formatCode="#,##0;[Red]\-#,##0;">
                  <c:v>2387</c:v>
                </c:pt>
                <c:pt idx="6" formatCode="#,##0;[Red]\-#,##0;">
                  <c:v>2589</c:v>
                </c:pt>
                <c:pt idx="7" formatCode="#,##0;[Red]\-#,##0;">
                  <c:v>3003</c:v>
                </c:pt>
              </c:numCache>
            </c:numRef>
          </c:val>
          <c:extLst>
            <c:ext xmlns:c16="http://schemas.microsoft.com/office/drawing/2014/chart" uri="{C3380CC4-5D6E-409C-BE32-E72D297353CC}">
              <c16:uniqueId val="{00000001-8ABD-4BBB-BB2B-72D08FFB0270}"/>
            </c:ext>
          </c:extLst>
        </c:ser>
        <c:ser>
          <c:idx val="1"/>
          <c:order val="3"/>
          <c:tx>
            <c:strRef>
              <c:f>都道府県別必要量との比較!$E$554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8ABD-4BBB-BB2B-72D08FFB0270}"/>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8ABD-4BBB-BB2B-72D08FFB0270}"/>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(都道府県別必要量との比較!$F$551,都道府県別必要量との比較!$H$551:$L$551,都道府県別必要量との比較!$O$551:$P$551)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(都道府県別必要量との比較!$F$554,都道府県別必要量との比較!$H$554:$L$554,都道府県別必要量との比較!$O$554:$P$554)</c:f>
              <c:numCache>
                <c:formatCode>#,##0_);[Red]\(#,##0\)</c:formatCode>
                <c:ptCount val="8"/>
                <c:pt idx="0" formatCode="#,##0;[Red]\-#,##0;">
                  <c:v>3575</c:v>
                </c:pt>
                <c:pt idx="1">
                  <c:v>3824</c:v>
                </c:pt>
                <c:pt idx="2">
                  <c:v>3527</c:v>
                </c:pt>
                <c:pt idx="3">
                  <c:v>3532</c:v>
                </c:pt>
                <c:pt idx="4">
                  <c:v>3700</c:v>
                </c:pt>
                <c:pt idx="5" formatCode="#,##0;[Red]\-#,##0;">
                  <c:v>3577</c:v>
                </c:pt>
                <c:pt idx="6" formatCode="#,##0;[Red]\-#,##0;">
                  <c:v>3373</c:v>
                </c:pt>
                <c:pt idx="7" formatCode="#,##0;[Red]\-#,##0;">
                  <c:v>2393</c:v>
                </c:pt>
              </c:numCache>
            </c:numRef>
          </c:val>
          <c:extLst>
            <c:ext xmlns:c16="http://schemas.microsoft.com/office/drawing/2014/chart" uri="{C3380CC4-5D6E-409C-BE32-E72D297353CC}">
              <c16:uniqueId val="{00000006-8ABD-4BBB-BB2B-72D08FFB0270}"/>
            </c:ext>
          </c:extLst>
        </c:ser>
        <c:ser>
          <c:idx val="0"/>
          <c:order val="4"/>
          <c:tx>
            <c:strRef>
              <c:f>都道府県別必要量との比較!$E$553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(都道府県別必要量との比較!$F$551,都道府県別必要量との比較!$H$551:$L$551,都道府県別必要量との比較!$O$551:$P$551)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(都道府県別必要量との比較!$F$553,都道府県別必要量との比較!$H$553:$L$553,都道府県別必要量との比較!$O$553:$P$553)</c:f>
              <c:numCache>
                <c:formatCode>#,##0_);[Red]\(#,##0\)</c:formatCode>
                <c:ptCount val="8"/>
                <c:pt idx="0" formatCode="#,##0;[Red]\-#,##0;">
                  <c:v>1485</c:v>
                </c:pt>
                <c:pt idx="1">
                  <c:v>953</c:v>
                </c:pt>
                <c:pt idx="2">
                  <c:v>850</c:v>
                </c:pt>
                <c:pt idx="3">
                  <c:v>953</c:v>
                </c:pt>
                <c:pt idx="4">
                  <c:v>821</c:v>
                </c:pt>
                <c:pt idx="5" formatCode="#,##0;[Red]\-#,##0;">
                  <c:v>813</c:v>
                </c:pt>
                <c:pt idx="6" formatCode="#,##0;[Red]\-#,##0;">
                  <c:v>872</c:v>
                </c:pt>
                <c:pt idx="7" formatCode="#,##0;[Red]\-#,##0;">
                  <c:v>718</c:v>
                </c:pt>
              </c:numCache>
            </c:numRef>
          </c:val>
          <c:extLst>
            <c:ext xmlns:c16="http://schemas.microsoft.com/office/drawing/2014/chart" uri="{C3380CC4-5D6E-409C-BE32-E72D297353CC}">
              <c16:uniqueId val="{00000007-8ABD-4BBB-BB2B-72D08FFB0270}"/>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都道府県別必要量との比較!$E$552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(都道府県別必要量との比較!$F$551,都道府県別必要量との比較!$H$551:$L$551,都道府県別必要量との比較!$O$551:$P$551)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(都道府県別必要量との比較!$F$552,都道府県別必要量との比較!$H$552:$L$552,都道府県別必要量との比較!$O$552:$P$552)</c:f>
              <c:numCache>
                <c:formatCode>#,##0_);[Red]\(#,##0\)</c:formatCode>
                <c:ptCount val="8"/>
                <c:pt idx="0" formatCode="#,##0;[Red]\-#,##0;">
                  <c:v>11667</c:v>
                </c:pt>
                <c:pt idx="1">
                  <c:v>11815</c:v>
                </c:pt>
                <c:pt idx="2">
                  <c:v>11395</c:v>
                </c:pt>
                <c:pt idx="3">
                  <c:v>11282</c:v>
                </c:pt>
                <c:pt idx="4">
                  <c:v>10865</c:v>
                </c:pt>
                <c:pt idx="5" formatCode="#,##0;[Red]\-#,##0;">
                  <c:v>10499</c:v>
                </c:pt>
                <c:pt idx="6" formatCode="#,##0;[Red]\-#,##0;">
                  <c:v>10357</c:v>
                </c:pt>
                <c:pt idx="7" formatCode="#,##0;[Red]\-#,##0;">
                  <c:v>8994</c:v>
                </c:pt>
              </c:numCache>
            </c:numRef>
          </c:val>
          <c:smooth val="0"/>
          <c:extLst>
            <c:ext xmlns:c16="http://schemas.microsoft.com/office/drawing/2014/chart" uri="{C3380CC4-5D6E-409C-BE32-E72D297353CC}">
              <c16:uniqueId val="{00000008-8ABD-4BBB-BB2B-72D08FFB0270}"/>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都道府県別必要量との比較!$E$571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(都道府県別必要量との比較!$F$566,都道府県別必要量との比較!$H$566:$L$566,都道府県別必要量との比較!$O$566:$P$566)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(都道府県別必要量との比較!$F$571,都道府県別必要量との比較!$H$571:$L$571,都道府県別必要量との比較!$O$571:$P$571)</c:f>
              <c:numCache>
                <c:formatCode>#,##0_);[Red]\(#,##0\)</c:formatCode>
                <c:ptCount val="8"/>
                <c:pt idx="0" formatCode="#,##0;[Red]\-#,##0;">
                  <c:v>3181</c:v>
                </c:pt>
                <c:pt idx="1">
                  <c:v>3155</c:v>
                </c:pt>
                <c:pt idx="2">
                  <c:v>3163</c:v>
                </c:pt>
                <c:pt idx="3">
                  <c:v>2858</c:v>
                </c:pt>
                <c:pt idx="4">
                  <c:v>3064</c:v>
                </c:pt>
                <c:pt idx="5" formatCode="#,##0;[Red]\-#,##0;">
                  <c:v>2975</c:v>
                </c:pt>
                <c:pt idx="6" formatCode="#,##0;[Red]\-#,##0;">
                  <c:v>2872</c:v>
                </c:pt>
                <c:pt idx="7" formatCode="#,##0;[Red]\-#,##0;">
                  <c:v>2284</c:v>
                </c:pt>
              </c:numCache>
            </c:numRef>
          </c:val>
          <c:extLst>
            <c:ext xmlns:c16="http://schemas.microsoft.com/office/drawing/2014/chart" uri="{C3380CC4-5D6E-409C-BE32-E72D297353CC}">
              <c16:uniqueId val="{00000000-A2B3-4188-AF9A-0E4EAAADBEC6}"/>
            </c:ext>
          </c:extLst>
        </c:ser>
        <c:ser>
          <c:idx val="2"/>
          <c:order val="2"/>
          <c:tx>
            <c:strRef>
              <c:f>都道府県別必要量との比較!$E$570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(都道府県別必要量との比較!$F$566,都道府県別必要量との比較!$H$566:$L$566,都道府県別必要量との比較!$O$566:$P$566)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(都道府県別必要量との比較!$F$570,都道府県別必要量との比較!$H$570:$L$570,都道府県別必要量との比較!$O$570:$P$570)</c:f>
              <c:numCache>
                <c:formatCode>#,##0_);[Red]\(#,##0\)</c:formatCode>
                <c:ptCount val="8"/>
                <c:pt idx="0" formatCode="#,##0;[Red]\-#,##0;">
                  <c:v>1408</c:v>
                </c:pt>
                <c:pt idx="1">
                  <c:v>1619</c:v>
                </c:pt>
                <c:pt idx="2">
                  <c:v>1909</c:v>
                </c:pt>
                <c:pt idx="3">
                  <c:v>1986</c:v>
                </c:pt>
                <c:pt idx="4">
                  <c:v>2046</c:v>
                </c:pt>
                <c:pt idx="5" formatCode="#,##0;[Red]\-#,##0;">
                  <c:v>2124</c:v>
                </c:pt>
                <c:pt idx="6" formatCode="#,##0;[Red]\-#,##0;">
                  <c:v>2346</c:v>
                </c:pt>
                <c:pt idx="7" formatCode="#,##0;[Red]\-#,##0;">
                  <c:v>3396</c:v>
                </c:pt>
              </c:numCache>
            </c:numRef>
          </c:val>
          <c:extLst>
            <c:ext xmlns:c16="http://schemas.microsoft.com/office/drawing/2014/chart" uri="{C3380CC4-5D6E-409C-BE32-E72D297353CC}">
              <c16:uniqueId val="{00000001-A2B3-4188-AF9A-0E4EAAADBEC6}"/>
            </c:ext>
          </c:extLst>
        </c:ser>
        <c:ser>
          <c:idx val="1"/>
          <c:order val="3"/>
          <c:tx>
            <c:strRef>
              <c:f>都道府県別必要量との比較!$E$569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A2B3-4188-AF9A-0E4EAAADBEC6}"/>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A2B3-4188-AF9A-0E4EAAADBEC6}"/>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(都道府県別必要量との比較!$F$566,都道府県別必要量との比較!$H$566:$L$566,都道府県別必要量との比較!$O$566:$P$566)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(都道府県別必要量との比較!$F$569,都道府県別必要量との比較!$H$569:$L$569,都道府県別必要量との比較!$O$569:$P$569)</c:f>
              <c:numCache>
                <c:formatCode>#,##0_);[Red]\(#,##0\)</c:formatCode>
                <c:ptCount val="8"/>
                <c:pt idx="0" formatCode="#,##0;[Red]\-#,##0;">
                  <c:v>6367</c:v>
                </c:pt>
                <c:pt idx="1">
                  <c:v>6053</c:v>
                </c:pt>
                <c:pt idx="2">
                  <c:v>5653</c:v>
                </c:pt>
                <c:pt idx="3">
                  <c:v>5694</c:v>
                </c:pt>
                <c:pt idx="4">
                  <c:v>5726</c:v>
                </c:pt>
                <c:pt idx="5" formatCode="#,##0;[Red]\-#,##0;">
                  <c:v>5330</c:v>
                </c:pt>
                <c:pt idx="6" formatCode="#,##0;[Red]\-#,##0;">
                  <c:v>5069</c:v>
                </c:pt>
                <c:pt idx="7" formatCode="#,##0;[Red]\-#,##0;">
                  <c:v>3386</c:v>
                </c:pt>
              </c:numCache>
            </c:numRef>
          </c:val>
          <c:extLst>
            <c:ext xmlns:c16="http://schemas.microsoft.com/office/drawing/2014/chart" uri="{C3380CC4-5D6E-409C-BE32-E72D297353CC}">
              <c16:uniqueId val="{00000006-A2B3-4188-AF9A-0E4EAAADBEC6}"/>
            </c:ext>
          </c:extLst>
        </c:ser>
        <c:ser>
          <c:idx val="0"/>
          <c:order val="4"/>
          <c:tx>
            <c:strRef>
              <c:f>都道府県別必要量との比較!$E$568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(都道府県別必要量との比較!$F$566,都道府県別必要量との比較!$H$566:$L$566,都道府県別必要量との比較!$O$566:$P$566)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(都道府県別必要量との比較!$F$568,都道府県別必要量との比較!$H$568:$L$568,都道府県別必要量との比較!$O$568:$P$568)</c:f>
              <c:numCache>
                <c:formatCode>#,##0_);[Red]\(#,##0\)</c:formatCode>
                <c:ptCount val="8"/>
                <c:pt idx="0" formatCode="#,##0;[Red]\-#,##0;">
                  <c:v>864</c:v>
                </c:pt>
                <c:pt idx="1">
                  <c:v>775</c:v>
                </c:pt>
                <c:pt idx="2">
                  <c:v>847</c:v>
                </c:pt>
                <c:pt idx="3">
                  <c:v>978</c:v>
                </c:pt>
                <c:pt idx="4">
                  <c:v>1011</c:v>
                </c:pt>
                <c:pt idx="5" formatCode="#,##0;[Red]\-#,##0;">
                  <c:v>1020</c:v>
                </c:pt>
                <c:pt idx="6" formatCode="#,##0;[Red]\-#,##0;">
                  <c:v>1211</c:v>
                </c:pt>
                <c:pt idx="7" formatCode="#,##0;[Red]\-#,##0;">
                  <c:v>1046</c:v>
                </c:pt>
              </c:numCache>
            </c:numRef>
          </c:val>
          <c:extLst>
            <c:ext xmlns:c16="http://schemas.microsoft.com/office/drawing/2014/chart" uri="{C3380CC4-5D6E-409C-BE32-E72D297353CC}">
              <c16:uniqueId val="{00000007-A2B3-4188-AF9A-0E4EAAADBEC6}"/>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都道府県別必要量との比較!$E$567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(都道府県別必要量との比較!$F$566,都道府県別必要量との比較!$H$566:$L$566,都道府県別必要量との比較!$O$566:$P$566)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(都道府県別必要量との比較!$F$567,都道府県別必要量との比較!$H$567:$L$567,都道府県別必要量との比較!$O$567:$P$567)</c:f>
              <c:numCache>
                <c:formatCode>#,##0_);[Red]\(#,##0\)</c:formatCode>
                <c:ptCount val="8"/>
                <c:pt idx="0" formatCode="#,##0;[Red]\-#,##0;">
                  <c:v>11820</c:v>
                </c:pt>
                <c:pt idx="1">
                  <c:v>11602</c:v>
                </c:pt>
                <c:pt idx="2">
                  <c:v>11572</c:v>
                </c:pt>
                <c:pt idx="3">
                  <c:v>11516</c:v>
                </c:pt>
                <c:pt idx="4">
                  <c:v>11847</c:v>
                </c:pt>
                <c:pt idx="5" formatCode="#,##0;[Red]\-#,##0;">
                  <c:v>11449</c:v>
                </c:pt>
                <c:pt idx="6" formatCode="#,##0;[Red]\-#,##0;">
                  <c:v>11498</c:v>
                </c:pt>
                <c:pt idx="7" formatCode="#,##0;[Red]\-#,##0;">
                  <c:v>10112</c:v>
                </c:pt>
              </c:numCache>
            </c:numRef>
          </c:val>
          <c:smooth val="0"/>
          <c:extLst>
            <c:ext xmlns:c16="http://schemas.microsoft.com/office/drawing/2014/chart" uri="{C3380CC4-5D6E-409C-BE32-E72D297353CC}">
              <c16:uniqueId val="{00000008-A2B3-4188-AF9A-0E4EAAADBEC6}"/>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都道府県別必要量との比較!$E$586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(都道府県別必要量との比較!$F$581,都道府県別必要量との比較!$H$581:$L$581,都道府県別必要量との比較!$O$581:$P$581)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(都道府県別必要量との比較!$F$586,都道府県別必要量との比較!$H$586:$L$586,都道府県別必要量との比較!$O$586:$P$586)</c:f>
              <c:numCache>
                <c:formatCode>#,##0_);[Red]\(#,##0\)</c:formatCode>
                <c:ptCount val="8"/>
                <c:pt idx="0" formatCode="#,##0;[Red]\-#,##0;">
                  <c:v>6472</c:v>
                </c:pt>
                <c:pt idx="1">
                  <c:v>5482</c:v>
                </c:pt>
                <c:pt idx="2">
                  <c:v>5142</c:v>
                </c:pt>
                <c:pt idx="3">
                  <c:v>4704</c:v>
                </c:pt>
                <c:pt idx="4">
                  <c:v>4842</c:v>
                </c:pt>
                <c:pt idx="5" formatCode="#,##0;[Red]\-#,##0;">
                  <c:v>4797</c:v>
                </c:pt>
                <c:pt idx="6" formatCode="#,##0;[Red]\-#,##0;">
                  <c:v>4881</c:v>
                </c:pt>
                <c:pt idx="7" formatCode="#,##0;[Red]\-#,##0;">
                  <c:v>3879</c:v>
                </c:pt>
              </c:numCache>
            </c:numRef>
          </c:val>
          <c:extLst>
            <c:ext xmlns:c16="http://schemas.microsoft.com/office/drawing/2014/chart" uri="{C3380CC4-5D6E-409C-BE32-E72D297353CC}">
              <c16:uniqueId val="{00000000-B023-4222-8835-6CE0947828EF}"/>
            </c:ext>
          </c:extLst>
        </c:ser>
        <c:ser>
          <c:idx val="2"/>
          <c:order val="2"/>
          <c:tx>
            <c:strRef>
              <c:f>都道府県別必要量との比較!$E$585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(都道府県別必要量との比較!$F$581,都道府県別必要量との比較!$H$581:$L$581,都道府県別必要量との比較!$O$581:$P$581)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(都道府県別必要量との比較!$F$585,都道府県別必要量との比較!$H$585:$L$585,都道府県別必要量との比較!$O$585:$P$585)</c:f>
              <c:numCache>
                <c:formatCode>#,##0_);[Red]\(#,##0\)</c:formatCode>
                <c:ptCount val="8"/>
                <c:pt idx="0" formatCode="#,##0;[Red]\-#,##0;">
                  <c:v>2148</c:v>
                </c:pt>
                <c:pt idx="1">
                  <c:v>2915</c:v>
                </c:pt>
                <c:pt idx="2">
                  <c:v>2853</c:v>
                </c:pt>
                <c:pt idx="3">
                  <c:v>2918</c:v>
                </c:pt>
                <c:pt idx="4">
                  <c:v>2848</c:v>
                </c:pt>
                <c:pt idx="5" formatCode="#,##0;[Red]\-#,##0;">
                  <c:v>2911</c:v>
                </c:pt>
                <c:pt idx="6" formatCode="#,##0;[Red]\-#,##0;">
                  <c:v>3012</c:v>
                </c:pt>
                <c:pt idx="7" formatCode="#,##0;[Red]\-#,##0;">
                  <c:v>4893</c:v>
                </c:pt>
              </c:numCache>
            </c:numRef>
          </c:val>
          <c:extLst>
            <c:ext xmlns:c16="http://schemas.microsoft.com/office/drawing/2014/chart" uri="{C3380CC4-5D6E-409C-BE32-E72D297353CC}">
              <c16:uniqueId val="{00000001-B023-4222-8835-6CE0947828EF}"/>
            </c:ext>
          </c:extLst>
        </c:ser>
        <c:ser>
          <c:idx val="1"/>
          <c:order val="3"/>
          <c:tx>
            <c:strRef>
              <c:f>都道府県別必要量との比較!$E$584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B023-4222-8835-6CE0947828EF}"/>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B023-4222-8835-6CE0947828EF}"/>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(都道府県別必要量との比較!$F$581,都道府県別必要量との比較!$H$581:$L$581,都道府県別必要量との比較!$O$581:$P$581)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(都道府県別必要量との比較!$F$584,都道府県別必要量との比較!$H$584:$L$584,都道府県別必要量との比較!$O$584:$P$584)</c:f>
              <c:numCache>
                <c:formatCode>#,##0_);[Red]\(#,##0\)</c:formatCode>
                <c:ptCount val="8"/>
                <c:pt idx="0" formatCode="#,##0;[Red]\-#,##0;">
                  <c:v>8647</c:v>
                </c:pt>
                <c:pt idx="1">
                  <c:v>8820</c:v>
                </c:pt>
                <c:pt idx="2">
                  <c:v>8777</c:v>
                </c:pt>
                <c:pt idx="3">
                  <c:v>8582</c:v>
                </c:pt>
                <c:pt idx="4">
                  <c:v>8704</c:v>
                </c:pt>
                <c:pt idx="5" formatCode="#,##0;[Red]\-#,##0;">
                  <c:v>8379</c:v>
                </c:pt>
                <c:pt idx="6" formatCode="#,##0;[Red]\-#,##0;">
                  <c:v>8225</c:v>
                </c:pt>
                <c:pt idx="7" formatCode="#,##0;[Red]\-#,##0;">
                  <c:v>4724</c:v>
                </c:pt>
              </c:numCache>
            </c:numRef>
          </c:val>
          <c:extLst>
            <c:ext xmlns:c16="http://schemas.microsoft.com/office/drawing/2014/chart" uri="{C3380CC4-5D6E-409C-BE32-E72D297353CC}">
              <c16:uniqueId val="{00000006-B023-4222-8835-6CE0947828EF}"/>
            </c:ext>
          </c:extLst>
        </c:ser>
        <c:ser>
          <c:idx val="0"/>
          <c:order val="4"/>
          <c:tx>
            <c:strRef>
              <c:f>都道府県別必要量との比較!$E$583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(都道府県別必要量との比較!$F$581,都道府県別必要量との比較!$H$581:$L$581,都道府県別必要量との比較!$O$581:$P$581)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(都道府県別必要量との比較!$F$583,都道府県別必要量との比較!$H$583:$L$583,都道府県別必要量との比較!$O$583:$P$583)</c:f>
              <c:numCache>
                <c:formatCode>#,##0_);[Red]\(#,##0\)</c:formatCode>
                <c:ptCount val="8"/>
                <c:pt idx="0" formatCode="#,##0;[Red]\-#,##0;">
                  <c:v>2214</c:v>
                </c:pt>
                <c:pt idx="1">
                  <c:v>1196</c:v>
                </c:pt>
                <c:pt idx="2">
                  <c:v>1189</c:v>
                </c:pt>
                <c:pt idx="3">
                  <c:v>1193</c:v>
                </c:pt>
                <c:pt idx="4">
                  <c:v>1206</c:v>
                </c:pt>
                <c:pt idx="5" formatCode="#,##0;[Red]\-#,##0;">
                  <c:v>1156</c:v>
                </c:pt>
                <c:pt idx="6" formatCode="#,##0;[Red]\-#,##0;">
                  <c:v>1125</c:v>
                </c:pt>
                <c:pt idx="7" formatCode="#,##0;[Red]\-#,##0;">
                  <c:v>1326</c:v>
                </c:pt>
              </c:numCache>
            </c:numRef>
          </c:val>
          <c:extLst>
            <c:ext xmlns:c16="http://schemas.microsoft.com/office/drawing/2014/chart" uri="{C3380CC4-5D6E-409C-BE32-E72D297353CC}">
              <c16:uniqueId val="{00000007-B023-4222-8835-6CE0947828EF}"/>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都道府県別必要量との比較!$E$582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(都道府県別必要量との比較!$F$581,都道府県別必要量との比較!$H$581:$L$581,都道府県別必要量との比較!$O$581:$P$581)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(都道府県別必要量との比較!$F$582,都道府県別必要量との比較!$H$582:$L$582,都道府県別必要量との比較!$O$582:$P$582)</c:f>
              <c:numCache>
                <c:formatCode>#,##0_);[Red]\(#,##0\)</c:formatCode>
                <c:ptCount val="8"/>
                <c:pt idx="0" formatCode="#,##0;[Red]\-#,##0;">
                  <c:v>19481</c:v>
                </c:pt>
                <c:pt idx="1">
                  <c:v>18413</c:v>
                </c:pt>
                <c:pt idx="2">
                  <c:v>17961</c:v>
                </c:pt>
                <c:pt idx="3">
                  <c:v>17397</c:v>
                </c:pt>
                <c:pt idx="4">
                  <c:v>17600</c:v>
                </c:pt>
                <c:pt idx="5" formatCode="#,##0;[Red]\-#,##0;">
                  <c:v>17243</c:v>
                </c:pt>
                <c:pt idx="6" formatCode="#,##0;[Red]\-#,##0;">
                  <c:v>17243</c:v>
                </c:pt>
                <c:pt idx="7" formatCode="#,##0;[Red]\-#,##0;">
                  <c:v>14822</c:v>
                </c:pt>
              </c:numCache>
            </c:numRef>
          </c:val>
          <c:smooth val="0"/>
          <c:extLst>
            <c:ext xmlns:c16="http://schemas.microsoft.com/office/drawing/2014/chart" uri="{C3380CC4-5D6E-409C-BE32-E72D297353CC}">
              <c16:uniqueId val="{00000008-B023-4222-8835-6CE0947828EF}"/>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都道府県別必要量との比較!$E$61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(都道府県別必要量との比較!$F$56,都道府県別必要量との比較!$H$56:$L$56,都道府県別必要量との比較!$O$56:$P$56)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(都道府県別必要量との比較!$F$61,都道府県別必要量との比較!$H$61:$L$61,都道府県別必要量との比較!$O$61:$P$61)</c:f>
              <c:numCache>
                <c:formatCode>#,##0_);[Red]\(#,##0\)</c:formatCode>
                <c:ptCount val="8"/>
                <c:pt idx="0" formatCode="#,##0;[Red]\-#,##0;">
                  <c:v>3417</c:v>
                </c:pt>
                <c:pt idx="1">
                  <c:v>3158</c:v>
                </c:pt>
                <c:pt idx="2">
                  <c:v>3111</c:v>
                </c:pt>
                <c:pt idx="3">
                  <c:v>3006</c:v>
                </c:pt>
                <c:pt idx="4">
                  <c:v>3130</c:v>
                </c:pt>
                <c:pt idx="5" formatCode="#,##0;[Red]\-#,##0;">
                  <c:v>3179</c:v>
                </c:pt>
                <c:pt idx="6" formatCode="#,##0;[Red]\-#,##0;">
                  <c:v>2880</c:v>
                </c:pt>
                <c:pt idx="7" formatCode="#,##0;[Red]\-#,##0;">
                  <c:v>2617</c:v>
                </c:pt>
              </c:numCache>
            </c:numRef>
          </c:val>
          <c:extLst>
            <c:ext xmlns:c16="http://schemas.microsoft.com/office/drawing/2014/chart" uri="{C3380CC4-5D6E-409C-BE32-E72D297353CC}">
              <c16:uniqueId val="{00000000-BA64-4482-BFB8-79F4CAD83596}"/>
            </c:ext>
          </c:extLst>
        </c:ser>
        <c:ser>
          <c:idx val="2"/>
          <c:order val="2"/>
          <c:tx>
            <c:strRef>
              <c:f>都道府県別必要量との比較!$E$60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(都道府県別必要量との比較!$F$56,都道府県別必要量との比較!$H$56:$L$56,都道府県別必要量との比較!$O$56:$P$56)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(都道府県別必要量との比較!$F$60,都道府県別必要量との比較!$H$60:$L$60,都道府県別必要量との比較!$O$60:$P$60)</c:f>
              <c:numCache>
                <c:formatCode>#,##0_);[Red]\(#,##0\)</c:formatCode>
                <c:ptCount val="8"/>
                <c:pt idx="0" formatCode="#,##0;[Red]\-#,##0;">
                  <c:v>1707</c:v>
                </c:pt>
                <c:pt idx="1">
                  <c:v>2244</c:v>
                </c:pt>
                <c:pt idx="2">
                  <c:v>2336</c:v>
                </c:pt>
                <c:pt idx="3">
                  <c:v>2850</c:v>
                </c:pt>
                <c:pt idx="4">
                  <c:v>2891</c:v>
                </c:pt>
                <c:pt idx="5" formatCode="#,##0;[Red]\-#,##0;">
                  <c:v>2970</c:v>
                </c:pt>
                <c:pt idx="6" formatCode="#,##0;[Red]\-#,##0;">
                  <c:v>3204</c:v>
                </c:pt>
                <c:pt idx="7" formatCode="#,##0;[Red]\-#,##0;">
                  <c:v>3696</c:v>
                </c:pt>
              </c:numCache>
            </c:numRef>
          </c:val>
          <c:extLst>
            <c:ext xmlns:c16="http://schemas.microsoft.com/office/drawing/2014/chart" uri="{C3380CC4-5D6E-409C-BE32-E72D297353CC}">
              <c16:uniqueId val="{00000001-BA64-4482-BFB8-79F4CAD83596}"/>
            </c:ext>
          </c:extLst>
        </c:ser>
        <c:ser>
          <c:idx val="1"/>
          <c:order val="3"/>
          <c:tx>
            <c:strRef>
              <c:f>都道府県別必要量との比較!$E$59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BA64-4482-BFB8-79F4CAD83596}"/>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BA64-4482-BFB8-79F4CAD83596}"/>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(都道府県別必要量との比較!$F$56,都道府県別必要量との比較!$H$56:$L$56,都道府県別必要量との比較!$O$56:$P$56)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(都道府県別必要量との比較!$F$59,都道府県別必要量との比較!$H$59:$L$59,都道府県別必要量との比較!$O$59:$P$59)</c:f>
              <c:numCache>
                <c:formatCode>#,##0_);[Red]\(#,##0\)</c:formatCode>
                <c:ptCount val="8"/>
                <c:pt idx="0" formatCode="#,##0;[Red]\-#,##0;">
                  <c:v>6588</c:v>
                </c:pt>
                <c:pt idx="1">
                  <c:v>6080</c:v>
                </c:pt>
                <c:pt idx="2">
                  <c:v>5862</c:v>
                </c:pt>
                <c:pt idx="3">
                  <c:v>5496</c:v>
                </c:pt>
                <c:pt idx="4">
                  <c:v>5474</c:v>
                </c:pt>
                <c:pt idx="5" formatCode="#,##0;[Red]\-#,##0;">
                  <c:v>5093</c:v>
                </c:pt>
                <c:pt idx="6" formatCode="#,##0;[Red]\-#,##0;">
                  <c:v>4939</c:v>
                </c:pt>
                <c:pt idx="7" formatCode="#,##0;[Red]\-#,##0;">
                  <c:v>3333</c:v>
                </c:pt>
              </c:numCache>
            </c:numRef>
          </c:val>
          <c:extLst>
            <c:ext xmlns:c16="http://schemas.microsoft.com/office/drawing/2014/chart" uri="{C3380CC4-5D6E-409C-BE32-E72D297353CC}">
              <c16:uniqueId val="{00000006-BA64-4482-BFB8-79F4CAD83596}"/>
            </c:ext>
          </c:extLst>
        </c:ser>
        <c:ser>
          <c:idx val="0"/>
          <c:order val="4"/>
          <c:tx>
            <c:strRef>
              <c:f>都道府県別必要量との比較!$E$58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(都道府県別必要量との比較!$F$56,都道府県別必要量との比較!$H$56:$L$56,都道府県別必要量との比較!$O$56:$P$56)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(都道府県別必要量との比較!$F$58,都道府県別必要量との比較!$H$58:$L$58,都道府県別必要量との比較!$O$58:$P$58)</c:f>
              <c:numCache>
                <c:formatCode>#,##0_);[Red]\(#,##0\)</c:formatCode>
                <c:ptCount val="8"/>
                <c:pt idx="0" formatCode="#,##0;[Red]\-#,##0;">
                  <c:v>1413</c:v>
                </c:pt>
                <c:pt idx="1">
                  <c:v>1390</c:v>
                </c:pt>
                <c:pt idx="2">
                  <c:v>1314</c:v>
                </c:pt>
                <c:pt idx="3">
                  <c:v>1322</c:v>
                </c:pt>
                <c:pt idx="4">
                  <c:v>1264</c:v>
                </c:pt>
                <c:pt idx="5" formatCode="#,##0;[Red]\-#,##0;">
                  <c:v>1274</c:v>
                </c:pt>
                <c:pt idx="6" formatCode="#,##0;[Red]\-#,##0;">
                  <c:v>1332</c:v>
                </c:pt>
                <c:pt idx="7" formatCode="#,##0;[Red]\-#,##0;">
                  <c:v>1030</c:v>
                </c:pt>
              </c:numCache>
            </c:numRef>
          </c:val>
          <c:extLst>
            <c:ext xmlns:c16="http://schemas.microsoft.com/office/drawing/2014/chart" uri="{C3380CC4-5D6E-409C-BE32-E72D297353CC}">
              <c16:uniqueId val="{00000007-BA64-4482-BFB8-79F4CAD83596}"/>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都道府県別必要量との比較!$E$57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(都道府県別必要量との比較!$F$56,都道府県別必要量との比較!$H$56:$L$56,都道府県別必要量との比較!$O$56:$P$56)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(都道府県別必要量との比較!$F$57,都道府県別必要量との比較!$H$57:$L$57,都道府県別必要量との比較!$O$57:$P$57)</c:f>
              <c:numCache>
                <c:formatCode>#,##0_);[Red]\(#,##0\)</c:formatCode>
                <c:ptCount val="8"/>
                <c:pt idx="0" formatCode="#,##0;[Red]\-#,##0;">
                  <c:v>13125</c:v>
                </c:pt>
                <c:pt idx="1">
                  <c:v>12872</c:v>
                </c:pt>
                <c:pt idx="2">
                  <c:v>12623</c:v>
                </c:pt>
                <c:pt idx="3">
                  <c:v>12674</c:v>
                </c:pt>
                <c:pt idx="4">
                  <c:v>12759</c:v>
                </c:pt>
                <c:pt idx="5" formatCode="#,##0;[Red]\-#,##0;">
                  <c:v>12516</c:v>
                </c:pt>
                <c:pt idx="6" formatCode="#,##0;[Red]\-#,##0;">
                  <c:v>12355</c:v>
                </c:pt>
                <c:pt idx="7" formatCode="#,##0;[Red]\-#,##0;">
                  <c:v>10676</c:v>
                </c:pt>
              </c:numCache>
            </c:numRef>
          </c:val>
          <c:smooth val="0"/>
          <c:extLst>
            <c:ext xmlns:c16="http://schemas.microsoft.com/office/drawing/2014/chart" uri="{C3380CC4-5D6E-409C-BE32-E72D297353CC}">
              <c16:uniqueId val="{00000008-BA64-4482-BFB8-79F4CAD83596}"/>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都道府県別必要量との比較!$E$601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(都道府県別必要量との比較!$F$596,都道府県別必要量との比較!$H$596:$L$596,都道府県別必要量との比較!$O$596:$P$596)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(都道府県別必要量との比較!$F$601,都道府県別必要量との比較!$H$601:$L$601,都道府県別必要量との比較!$O$601:$P$601)</c:f>
              <c:numCache>
                <c:formatCode>#,##0_);[Red]\(#,##0\)</c:formatCode>
                <c:ptCount val="8"/>
                <c:pt idx="0" formatCode="#,##0;[Red]\-#,##0;">
                  <c:v>6990</c:v>
                </c:pt>
                <c:pt idx="1">
                  <c:v>7301</c:v>
                </c:pt>
                <c:pt idx="2">
                  <c:v>6630</c:v>
                </c:pt>
                <c:pt idx="3">
                  <c:v>5664</c:v>
                </c:pt>
                <c:pt idx="4">
                  <c:v>5342</c:v>
                </c:pt>
                <c:pt idx="5" formatCode="#,##0;[Red]\-#,##0;">
                  <c:v>5614</c:v>
                </c:pt>
                <c:pt idx="6" formatCode="#,##0;[Red]\-#,##0;">
                  <c:v>5239</c:v>
                </c:pt>
                <c:pt idx="7" formatCode="#,##0;[Red]\-#,##0;">
                  <c:v>4266</c:v>
                </c:pt>
              </c:numCache>
            </c:numRef>
          </c:val>
          <c:extLst>
            <c:ext xmlns:c16="http://schemas.microsoft.com/office/drawing/2014/chart" uri="{C3380CC4-5D6E-409C-BE32-E72D297353CC}">
              <c16:uniqueId val="{00000000-06EA-42CC-955C-C89DE56B460B}"/>
            </c:ext>
          </c:extLst>
        </c:ser>
        <c:ser>
          <c:idx val="2"/>
          <c:order val="2"/>
          <c:tx>
            <c:strRef>
              <c:f>都道府県別必要量との比較!$E$600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(都道府県別必要量との比較!$F$596,都道府県別必要量との比較!$H$596:$L$596,都道府県別必要量との比較!$O$596:$P$596)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(都道府県別必要量との比較!$F$600,都道府県別必要量との比較!$H$600:$L$600,都道府県別必要量との比較!$O$600:$P$600)</c:f>
              <c:numCache>
                <c:formatCode>#,##0_);[Red]\(#,##0\)</c:formatCode>
                <c:ptCount val="8"/>
                <c:pt idx="0" formatCode="#,##0;[Red]\-#,##0;">
                  <c:v>1642</c:v>
                </c:pt>
                <c:pt idx="1">
                  <c:v>1880</c:v>
                </c:pt>
                <c:pt idx="2">
                  <c:v>1951</c:v>
                </c:pt>
                <c:pt idx="3">
                  <c:v>1936</c:v>
                </c:pt>
                <c:pt idx="4">
                  <c:v>2035</c:v>
                </c:pt>
                <c:pt idx="5" formatCode="#,##0;[Red]\-#,##0;">
                  <c:v>1952</c:v>
                </c:pt>
                <c:pt idx="6" formatCode="#,##0;[Red]\-#,##0;">
                  <c:v>1974</c:v>
                </c:pt>
                <c:pt idx="7" formatCode="#,##0;[Red]\-#,##0;">
                  <c:v>3286</c:v>
                </c:pt>
              </c:numCache>
            </c:numRef>
          </c:val>
          <c:extLst>
            <c:ext xmlns:c16="http://schemas.microsoft.com/office/drawing/2014/chart" uri="{C3380CC4-5D6E-409C-BE32-E72D297353CC}">
              <c16:uniqueId val="{00000001-06EA-42CC-955C-C89DE56B460B}"/>
            </c:ext>
          </c:extLst>
        </c:ser>
        <c:ser>
          <c:idx val="1"/>
          <c:order val="3"/>
          <c:tx>
            <c:strRef>
              <c:f>都道府県別必要量との比較!$E$599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06EA-42CC-955C-C89DE56B460B}"/>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06EA-42CC-955C-C89DE56B460B}"/>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(都道府県別必要量との比較!$F$596,都道府県別必要量との比較!$H$596:$L$596,都道府県別必要量との比較!$O$596:$P$596)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(都道府県別必要量との比較!$F$599,都道府県別必要量との比較!$H$599:$L$599,都道府県別必要量との比較!$O$599:$P$599)</c:f>
              <c:numCache>
                <c:formatCode>#,##0_);[Red]\(#,##0\)</c:formatCode>
                <c:ptCount val="8"/>
                <c:pt idx="0" formatCode="#,##0;[Red]\-#,##0;">
                  <c:v>5558</c:v>
                </c:pt>
                <c:pt idx="1">
                  <c:v>4949</c:v>
                </c:pt>
                <c:pt idx="2">
                  <c:v>4829</c:v>
                </c:pt>
                <c:pt idx="3">
                  <c:v>4762</c:v>
                </c:pt>
                <c:pt idx="4">
                  <c:v>4586</c:v>
                </c:pt>
                <c:pt idx="5" formatCode="#,##0;[Red]\-#,##0;">
                  <c:v>4522</c:v>
                </c:pt>
                <c:pt idx="6" formatCode="#,##0;[Red]\-#,##0;">
                  <c:v>4527</c:v>
                </c:pt>
                <c:pt idx="7" formatCode="#,##0;[Red]\-#,##0;">
                  <c:v>2860</c:v>
                </c:pt>
              </c:numCache>
            </c:numRef>
          </c:val>
          <c:extLst>
            <c:ext xmlns:c16="http://schemas.microsoft.com/office/drawing/2014/chart" uri="{C3380CC4-5D6E-409C-BE32-E72D297353CC}">
              <c16:uniqueId val="{00000006-06EA-42CC-955C-C89DE56B460B}"/>
            </c:ext>
          </c:extLst>
        </c:ser>
        <c:ser>
          <c:idx val="0"/>
          <c:order val="4"/>
          <c:tx>
            <c:strRef>
              <c:f>都道府県別必要量との比較!$E$598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(都道府県別必要量との比較!$F$596,都道府県別必要量との比較!$H$596:$L$596,都道府県別必要量との比較!$O$596:$P$596)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(都道府県別必要量との比較!$F$598,都道府県別必要量との比較!$H$598:$L$598,都道府県別必要量との比較!$O$598:$P$598)</c:f>
              <c:numCache>
                <c:formatCode>#,##0_);[Red]\(#,##0\)</c:formatCode>
                <c:ptCount val="8"/>
                <c:pt idx="0" formatCode="#,##0;[Red]\-#,##0;">
                  <c:v>895</c:v>
                </c:pt>
                <c:pt idx="1">
                  <c:v>1052</c:v>
                </c:pt>
                <c:pt idx="2">
                  <c:v>1052</c:v>
                </c:pt>
                <c:pt idx="3">
                  <c:v>1031</c:v>
                </c:pt>
                <c:pt idx="4">
                  <c:v>1031</c:v>
                </c:pt>
                <c:pt idx="5" formatCode="#,##0;[Red]\-#,##0;">
                  <c:v>1029</c:v>
                </c:pt>
                <c:pt idx="6" formatCode="#,##0;[Red]\-#,##0;">
                  <c:v>1041</c:v>
                </c:pt>
                <c:pt idx="7" formatCode="#,##0;[Red]\-#,##0;">
                  <c:v>840</c:v>
                </c:pt>
              </c:numCache>
            </c:numRef>
          </c:val>
          <c:extLst>
            <c:ext xmlns:c16="http://schemas.microsoft.com/office/drawing/2014/chart" uri="{C3380CC4-5D6E-409C-BE32-E72D297353CC}">
              <c16:uniqueId val="{00000007-06EA-42CC-955C-C89DE56B460B}"/>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都道府県別必要量との比較!$E$597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(都道府県別必要量との比較!$F$596,都道府県別必要量との比較!$H$596:$L$596,都道府県別必要量との比較!$O$596:$P$596)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(都道府県別必要量との比較!$F$597,都道府県別必要量との比較!$H$597:$L$597,都道府県別必要量との比較!$O$597:$P$597)</c:f>
              <c:numCache>
                <c:formatCode>#,##0_);[Red]\(#,##0\)</c:formatCode>
                <c:ptCount val="8"/>
                <c:pt idx="0" formatCode="#,##0;[Red]\-#,##0;">
                  <c:v>15085</c:v>
                </c:pt>
                <c:pt idx="1">
                  <c:v>15182</c:v>
                </c:pt>
                <c:pt idx="2">
                  <c:v>14462</c:v>
                </c:pt>
                <c:pt idx="3">
                  <c:v>13393</c:v>
                </c:pt>
                <c:pt idx="4">
                  <c:v>12994</c:v>
                </c:pt>
                <c:pt idx="5" formatCode="#,##0;[Red]\-#,##0;">
                  <c:v>13117</c:v>
                </c:pt>
                <c:pt idx="6" formatCode="#,##0;[Red]\-#,##0;">
                  <c:v>12781</c:v>
                </c:pt>
                <c:pt idx="7" formatCode="#,##0;[Red]\-#,##0;">
                  <c:v>11252</c:v>
                </c:pt>
              </c:numCache>
            </c:numRef>
          </c:val>
          <c:smooth val="0"/>
          <c:extLst>
            <c:ext xmlns:c16="http://schemas.microsoft.com/office/drawing/2014/chart" uri="{C3380CC4-5D6E-409C-BE32-E72D297353CC}">
              <c16:uniqueId val="{00000008-06EA-42CC-955C-C89DE56B460B}"/>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都道府県別必要量との比較!$E$616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(都道府県別必要量との比較!$F$611,都道府県別必要量との比較!$H$611:$L$611,都道府県別必要量との比較!$O$611:$P$611)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(都道府県別必要量との比較!$F$616,都道府県別必要量との比較!$H$616:$L$616,都道府県別必要量との比較!$O$616:$P$616)</c:f>
              <c:numCache>
                <c:formatCode>#,##0_);[Red]\(#,##0\)</c:formatCode>
                <c:ptCount val="8"/>
                <c:pt idx="0" formatCode="#,##0;[Red]\-#,##0;">
                  <c:v>23210</c:v>
                </c:pt>
                <c:pt idx="1">
                  <c:v>22545</c:v>
                </c:pt>
                <c:pt idx="2">
                  <c:v>20688</c:v>
                </c:pt>
                <c:pt idx="3">
                  <c:v>19382</c:v>
                </c:pt>
                <c:pt idx="4">
                  <c:v>19585</c:v>
                </c:pt>
                <c:pt idx="5" formatCode="#,##0;[Red]\-#,##0;">
                  <c:v>18969</c:v>
                </c:pt>
                <c:pt idx="6" formatCode="#,##0;[Red]\-#,##0;">
                  <c:v>18707</c:v>
                </c:pt>
                <c:pt idx="7" formatCode="#,##0;[Red]\-#,##0;">
                  <c:v>15629</c:v>
                </c:pt>
              </c:numCache>
            </c:numRef>
          </c:val>
          <c:extLst>
            <c:ext xmlns:c16="http://schemas.microsoft.com/office/drawing/2014/chart" uri="{C3380CC4-5D6E-409C-BE32-E72D297353CC}">
              <c16:uniqueId val="{00000000-82D6-4A77-B034-82A2E5E4AC18}"/>
            </c:ext>
          </c:extLst>
        </c:ser>
        <c:ser>
          <c:idx val="2"/>
          <c:order val="2"/>
          <c:tx>
            <c:strRef>
              <c:f>都道府県別必要量との比較!$E$615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(都道府県別必要量との比較!$F$611,都道府県別必要量との比較!$H$611:$L$611,都道府県別必要量との比較!$O$611:$P$611)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(都道府県別必要量との比較!$F$615,都道府県別必要量との比較!$H$615:$L$615,都道府県別必要量との比較!$O$615:$P$615)</c:f>
              <c:numCache>
                <c:formatCode>#,##0_);[Red]\(#,##0\)</c:formatCode>
                <c:ptCount val="8"/>
                <c:pt idx="0" formatCode="#,##0;[Red]\-#,##0;">
                  <c:v>8945</c:v>
                </c:pt>
                <c:pt idx="1">
                  <c:v>11393</c:v>
                </c:pt>
                <c:pt idx="2">
                  <c:v>12070</c:v>
                </c:pt>
                <c:pt idx="3">
                  <c:v>11583</c:v>
                </c:pt>
                <c:pt idx="4">
                  <c:v>12030</c:v>
                </c:pt>
                <c:pt idx="5" formatCode="#,##0;[Red]\-#,##0;">
                  <c:v>12279</c:v>
                </c:pt>
                <c:pt idx="6" formatCode="#,##0;[Red]\-#,##0;">
                  <c:v>13176</c:v>
                </c:pt>
                <c:pt idx="7" formatCode="#,##0;[Red]\-#,##0;">
                  <c:v>21123</c:v>
                </c:pt>
              </c:numCache>
            </c:numRef>
          </c:val>
          <c:extLst>
            <c:ext xmlns:c16="http://schemas.microsoft.com/office/drawing/2014/chart" uri="{C3380CC4-5D6E-409C-BE32-E72D297353CC}">
              <c16:uniqueId val="{00000001-82D6-4A77-B034-82A2E5E4AC18}"/>
            </c:ext>
          </c:extLst>
        </c:ser>
        <c:ser>
          <c:idx val="1"/>
          <c:order val="3"/>
          <c:tx>
            <c:strRef>
              <c:f>都道府県別必要量との比較!$E$614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82D6-4A77-B034-82A2E5E4AC18}"/>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82D6-4A77-B034-82A2E5E4AC1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(都道府県別必要量との比較!$F$611,都道府県別必要量との比較!$H$611:$L$611,都道府県別必要量との比較!$O$611:$P$611)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(都道府県別必要量との比較!$F$614,都道府県別必要量との比較!$H$614:$L$614,都道府県別必要量との比較!$O$614:$P$614)</c:f>
              <c:numCache>
                <c:formatCode>#,##0_);[Red]\(#,##0\)</c:formatCode>
                <c:ptCount val="8"/>
                <c:pt idx="0" formatCode="#,##0;[Red]\-#,##0;">
                  <c:v>28324</c:v>
                </c:pt>
                <c:pt idx="1">
                  <c:v>27201</c:v>
                </c:pt>
                <c:pt idx="2">
                  <c:v>26482</c:v>
                </c:pt>
                <c:pt idx="3">
                  <c:v>25827</c:v>
                </c:pt>
                <c:pt idx="4">
                  <c:v>26007</c:v>
                </c:pt>
                <c:pt idx="5" formatCode="#,##0;[Red]\-#,##0;">
                  <c:v>25877</c:v>
                </c:pt>
                <c:pt idx="6" formatCode="#,##0;[Red]\-#,##0;">
                  <c:v>25555</c:v>
                </c:pt>
                <c:pt idx="7" formatCode="#,##0;[Red]\-#,##0;">
                  <c:v>21314</c:v>
                </c:pt>
              </c:numCache>
            </c:numRef>
          </c:val>
          <c:extLst>
            <c:ext xmlns:c16="http://schemas.microsoft.com/office/drawing/2014/chart" uri="{C3380CC4-5D6E-409C-BE32-E72D297353CC}">
              <c16:uniqueId val="{00000006-82D6-4A77-B034-82A2E5E4AC18}"/>
            </c:ext>
          </c:extLst>
        </c:ser>
        <c:ser>
          <c:idx val="0"/>
          <c:order val="4"/>
          <c:tx>
            <c:strRef>
              <c:f>都道府県別必要量との比較!$E$613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(都道府県別必要量との比較!$F$611,都道府県別必要量との比較!$H$611:$L$611,都道府県別必要量との比較!$O$611:$P$611)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(都道府県別必要量との比較!$F$613,都道府県別必要量との比較!$H$613:$L$613,都道府県別必要量との比較!$O$613:$P$613)</c:f>
              <c:numCache>
                <c:formatCode>#,##0_);[Red]\(#,##0\)</c:formatCode>
                <c:ptCount val="8"/>
                <c:pt idx="0" formatCode="#,##0;[Red]\-#,##0;">
                  <c:v>8130</c:v>
                </c:pt>
                <c:pt idx="1">
                  <c:v>7840</c:v>
                </c:pt>
                <c:pt idx="2">
                  <c:v>7788</c:v>
                </c:pt>
                <c:pt idx="3">
                  <c:v>7647</c:v>
                </c:pt>
                <c:pt idx="4">
                  <c:v>7823</c:v>
                </c:pt>
                <c:pt idx="5" formatCode="#,##0;[Red]\-#,##0;">
                  <c:v>7679</c:v>
                </c:pt>
                <c:pt idx="6" formatCode="#,##0;[Red]\-#,##0;">
                  <c:v>7528</c:v>
                </c:pt>
                <c:pt idx="7" formatCode="#,##0;[Red]\-#,##0;">
                  <c:v>7317</c:v>
                </c:pt>
              </c:numCache>
            </c:numRef>
          </c:val>
          <c:extLst>
            <c:ext xmlns:c16="http://schemas.microsoft.com/office/drawing/2014/chart" uri="{C3380CC4-5D6E-409C-BE32-E72D297353CC}">
              <c16:uniqueId val="{00000007-82D6-4A77-B034-82A2E5E4AC18}"/>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都道府県別必要量との比較!$E$612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(都道府県別必要量との比較!$F$611,都道府県別必要量との比較!$H$611:$L$611,都道府県別必要量との比較!$O$611:$P$611)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(都道府県別必要量との比較!$F$612,都道府県別必要量との比較!$H$612:$L$612,都道府県別必要量との比較!$O$612:$P$612)</c:f>
              <c:numCache>
                <c:formatCode>#,##0_);[Red]\(#,##0\)</c:formatCode>
                <c:ptCount val="8"/>
                <c:pt idx="0" formatCode="#,##0;[Red]\-#,##0;">
                  <c:v>68609</c:v>
                </c:pt>
                <c:pt idx="1">
                  <c:v>68979</c:v>
                </c:pt>
                <c:pt idx="2">
                  <c:v>67028</c:v>
                </c:pt>
                <c:pt idx="3">
                  <c:v>64439</c:v>
                </c:pt>
                <c:pt idx="4">
                  <c:v>65445</c:v>
                </c:pt>
                <c:pt idx="5" formatCode="#,##0;[Red]\-#,##0;">
                  <c:v>64804</c:v>
                </c:pt>
                <c:pt idx="6" formatCode="#,##0;[Red]\-#,##0;">
                  <c:v>64966</c:v>
                </c:pt>
                <c:pt idx="7" formatCode="#,##0;[Red]\-#,##0;">
                  <c:v>65383</c:v>
                </c:pt>
              </c:numCache>
            </c:numRef>
          </c:val>
          <c:smooth val="0"/>
          <c:extLst>
            <c:ext xmlns:c16="http://schemas.microsoft.com/office/drawing/2014/chart" uri="{C3380CC4-5D6E-409C-BE32-E72D297353CC}">
              <c16:uniqueId val="{00000008-82D6-4A77-B034-82A2E5E4AC18}"/>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都道府県別必要量との比較!$E$631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(都道府県別必要量との比較!$F$626,都道府県別必要量との比較!$H$626:$L$626,都道府県別必要量との比較!$O$626:$P$626)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(都道府県別必要量との比較!$F$631,都道府県別必要量との比較!$H$631:$L$631,都道府県別必要量との比較!$O$631:$P$631)</c:f>
              <c:numCache>
                <c:formatCode>#,##0_);[Red]\(#,##0\)</c:formatCode>
                <c:ptCount val="8"/>
                <c:pt idx="0" formatCode="#,##0;[Red]\-#,##0;">
                  <c:v>4406</c:v>
                </c:pt>
                <c:pt idx="1">
                  <c:v>4145</c:v>
                </c:pt>
                <c:pt idx="2">
                  <c:v>4275</c:v>
                </c:pt>
                <c:pt idx="3">
                  <c:v>4060</c:v>
                </c:pt>
                <c:pt idx="4">
                  <c:v>3410</c:v>
                </c:pt>
                <c:pt idx="5" formatCode="#,##0;[Red]\-#,##0;">
                  <c:v>3767</c:v>
                </c:pt>
                <c:pt idx="6" formatCode="#,##0;[Red]\-#,##0;">
                  <c:v>3689</c:v>
                </c:pt>
                <c:pt idx="7" formatCode="#,##0;[Red]\-#,##0;">
                  <c:v>2644</c:v>
                </c:pt>
              </c:numCache>
            </c:numRef>
          </c:val>
          <c:extLst>
            <c:ext xmlns:c16="http://schemas.microsoft.com/office/drawing/2014/chart" uri="{C3380CC4-5D6E-409C-BE32-E72D297353CC}">
              <c16:uniqueId val="{00000000-7624-42A8-ADE2-EA8B1E10C988}"/>
            </c:ext>
          </c:extLst>
        </c:ser>
        <c:ser>
          <c:idx val="2"/>
          <c:order val="2"/>
          <c:tx>
            <c:strRef>
              <c:f>都道府県別必要量との比較!$E$630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(都道府県別必要量との比較!$F$626,都道府県別必要量との比較!$H$626:$L$626,都道府県別必要量との比較!$O$626:$P$626)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(都道府県別必要量との比較!$F$630,都道府県別必要量との比較!$H$630:$L$630,都道府県別必要量との比較!$O$630:$P$630)</c:f>
              <c:numCache>
                <c:formatCode>#,##0_);[Red]\(#,##0\)</c:formatCode>
                <c:ptCount val="8"/>
                <c:pt idx="0" formatCode="#,##0;[Red]\-#,##0;">
                  <c:v>1536</c:v>
                </c:pt>
                <c:pt idx="1">
                  <c:v>1917</c:v>
                </c:pt>
                <c:pt idx="2">
                  <c:v>1937</c:v>
                </c:pt>
                <c:pt idx="3">
                  <c:v>2171</c:v>
                </c:pt>
                <c:pt idx="4">
                  <c:v>2161</c:v>
                </c:pt>
                <c:pt idx="5" formatCode="#,##0;[Red]\-#,##0;">
                  <c:v>2498</c:v>
                </c:pt>
                <c:pt idx="6" formatCode="#,##0;[Red]\-#,##0;">
                  <c:v>2495</c:v>
                </c:pt>
                <c:pt idx="7" formatCode="#,##0;[Red]\-#,##0;">
                  <c:v>3099</c:v>
                </c:pt>
              </c:numCache>
            </c:numRef>
          </c:val>
          <c:extLst>
            <c:ext xmlns:c16="http://schemas.microsoft.com/office/drawing/2014/chart" uri="{C3380CC4-5D6E-409C-BE32-E72D297353CC}">
              <c16:uniqueId val="{00000001-7624-42A8-ADE2-EA8B1E10C988}"/>
            </c:ext>
          </c:extLst>
        </c:ser>
        <c:ser>
          <c:idx val="1"/>
          <c:order val="3"/>
          <c:tx>
            <c:strRef>
              <c:f>都道府県別必要量との比較!$E$629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7624-42A8-ADE2-EA8B1E10C988}"/>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7624-42A8-ADE2-EA8B1E10C98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(都道府県別必要量との比較!$F$626,都道府県別必要量との比較!$H$626:$L$626,都道府県別必要量との比較!$O$626:$P$626)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(都道府県別必要量との比較!$F$629,都道府県別必要量との比較!$H$629:$L$629,都道府県別必要量との比較!$O$629:$P$629)</c:f>
              <c:numCache>
                <c:formatCode>#,##0_);[Red]\(#,##0\)</c:formatCode>
                <c:ptCount val="8"/>
                <c:pt idx="0" formatCode="#,##0;[Red]\-#,##0;">
                  <c:v>5411</c:v>
                </c:pt>
                <c:pt idx="1">
                  <c:v>5550</c:v>
                </c:pt>
                <c:pt idx="2">
                  <c:v>5196</c:v>
                </c:pt>
                <c:pt idx="3">
                  <c:v>5253</c:v>
                </c:pt>
                <c:pt idx="4">
                  <c:v>5045</c:v>
                </c:pt>
                <c:pt idx="5" formatCode="#,##0;[Red]\-#,##0;">
                  <c:v>5088</c:v>
                </c:pt>
                <c:pt idx="6" formatCode="#,##0;[Red]\-#,##0;">
                  <c:v>4793</c:v>
                </c:pt>
                <c:pt idx="7" formatCode="#,##0;[Red]\-#,##0;">
                  <c:v>2638</c:v>
                </c:pt>
              </c:numCache>
            </c:numRef>
          </c:val>
          <c:extLst>
            <c:ext xmlns:c16="http://schemas.microsoft.com/office/drawing/2014/chart" uri="{C3380CC4-5D6E-409C-BE32-E72D297353CC}">
              <c16:uniqueId val="{00000006-7624-42A8-ADE2-EA8B1E10C988}"/>
            </c:ext>
          </c:extLst>
        </c:ser>
        <c:ser>
          <c:idx val="0"/>
          <c:order val="4"/>
          <c:tx>
            <c:strRef>
              <c:f>都道府県別必要量との比較!$E$628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(都道府県別必要量との比較!$F$626,都道府県別必要量との比較!$H$626:$L$626,都道府県別必要量との比較!$O$626:$P$626)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(都道府県別必要量との比較!$F$628,都道府県別必要量との比較!$H$628:$L$628,都道府県別必要量との比較!$O$628:$P$628)</c:f>
              <c:numCache>
                <c:formatCode>#,##0_);[Red]\(#,##0\)</c:formatCode>
                <c:ptCount val="8"/>
                <c:pt idx="0" formatCode="#,##0;[Red]\-#,##0;">
                  <c:v>558</c:v>
                </c:pt>
                <c:pt idx="1">
                  <c:v>182</c:v>
                </c:pt>
                <c:pt idx="2">
                  <c:v>240</c:v>
                </c:pt>
                <c:pt idx="3">
                  <c:v>231</c:v>
                </c:pt>
                <c:pt idx="4">
                  <c:v>239</c:v>
                </c:pt>
                <c:pt idx="5" formatCode="#,##0;[Red]\-#,##0;">
                  <c:v>255</c:v>
                </c:pt>
                <c:pt idx="6" formatCode="#,##0;[Red]\-#,##0;">
                  <c:v>316</c:v>
                </c:pt>
                <c:pt idx="7" formatCode="#,##0;[Red]\-#,##0;">
                  <c:v>697</c:v>
                </c:pt>
              </c:numCache>
            </c:numRef>
          </c:val>
          <c:extLst>
            <c:ext xmlns:c16="http://schemas.microsoft.com/office/drawing/2014/chart" uri="{C3380CC4-5D6E-409C-BE32-E72D297353CC}">
              <c16:uniqueId val="{00000007-7624-42A8-ADE2-EA8B1E10C988}"/>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都道府県別必要量との比較!$E$627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(都道府県別必要量との比較!$F$626,都道府県別必要量との比較!$H$626:$L$626,都道府県別必要量との比較!$O$626:$P$626)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(都道府県別必要量との比較!$F$627,都道府県別必要量との比較!$H$627:$L$627,都道府県別必要量との比較!$O$627:$P$627)</c:f>
              <c:numCache>
                <c:formatCode>#,##0_);[Red]\(#,##0\)</c:formatCode>
                <c:ptCount val="8"/>
                <c:pt idx="0" formatCode="#,##0;[Red]\-#,##0;">
                  <c:v>11911</c:v>
                </c:pt>
                <c:pt idx="1">
                  <c:v>11794</c:v>
                </c:pt>
                <c:pt idx="2">
                  <c:v>11648</c:v>
                </c:pt>
                <c:pt idx="3">
                  <c:v>11715</c:v>
                </c:pt>
                <c:pt idx="4">
                  <c:v>10855</c:v>
                </c:pt>
                <c:pt idx="5" formatCode="#,##0;[Red]\-#,##0;">
                  <c:v>11608</c:v>
                </c:pt>
                <c:pt idx="6" formatCode="#,##0;[Red]\-#,##0;">
                  <c:v>11293</c:v>
                </c:pt>
                <c:pt idx="7" formatCode="#,##0;[Red]\-#,##0;">
                  <c:v>9078</c:v>
                </c:pt>
              </c:numCache>
            </c:numRef>
          </c:val>
          <c:smooth val="0"/>
          <c:extLst>
            <c:ext xmlns:c16="http://schemas.microsoft.com/office/drawing/2014/chart" uri="{C3380CC4-5D6E-409C-BE32-E72D297353CC}">
              <c16:uniqueId val="{00000008-7624-42A8-ADE2-EA8B1E10C988}"/>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都道府県別必要量との比較!$E$646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(都道府県別必要量との比較!$F$641,都道府県別必要量との比較!$H$641:$L$641,都道府県別必要量との比較!$O$641:$P$641)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(都道府県別必要量との比較!$F$646,都道府県別必要量との比較!$H$646:$L$646,都道府県別必要量との比較!$O$646:$P$646)</c:f>
              <c:numCache>
                <c:formatCode>#,##0_);[Red]\(#,##0\)</c:formatCode>
                <c:ptCount val="8"/>
                <c:pt idx="0" formatCode="#,##0;[Red]\-#,##0;">
                  <c:v>6733</c:v>
                </c:pt>
                <c:pt idx="1">
                  <c:v>6706</c:v>
                </c:pt>
                <c:pt idx="2">
                  <c:v>6585</c:v>
                </c:pt>
                <c:pt idx="3">
                  <c:v>6339</c:v>
                </c:pt>
                <c:pt idx="4">
                  <c:v>6245</c:v>
                </c:pt>
                <c:pt idx="5" formatCode="#,##0;[Red]\-#,##0;">
                  <c:v>6086</c:v>
                </c:pt>
                <c:pt idx="6" formatCode="#,##0;[Red]\-#,##0;">
                  <c:v>6053</c:v>
                </c:pt>
                <c:pt idx="7" formatCode="#,##0;[Red]\-#,##0;">
                  <c:v>4345</c:v>
                </c:pt>
              </c:numCache>
            </c:numRef>
          </c:val>
          <c:extLst>
            <c:ext xmlns:c16="http://schemas.microsoft.com/office/drawing/2014/chart" uri="{C3380CC4-5D6E-409C-BE32-E72D297353CC}">
              <c16:uniqueId val="{00000000-A284-4048-8A39-BAEDF98B99C8}"/>
            </c:ext>
          </c:extLst>
        </c:ser>
        <c:ser>
          <c:idx val="2"/>
          <c:order val="2"/>
          <c:tx>
            <c:strRef>
              <c:f>都道府県別必要量との比較!$E$645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(都道府県別必要量との比較!$F$641,都道府県別必要量との比較!$H$641:$L$641,都道府県別必要量との比較!$O$641:$P$641)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(都道府県別必要量との比較!$F$645,都道府県別必要量との比較!$H$645:$L$645,都道府県別必要量との比較!$O$645:$P$645)</c:f>
              <c:numCache>
                <c:formatCode>#,##0_);[Red]\(#,##0\)</c:formatCode>
                <c:ptCount val="8"/>
                <c:pt idx="0" formatCode="#,##0;[Red]\-#,##0;">
                  <c:v>2896</c:v>
                </c:pt>
                <c:pt idx="1">
                  <c:v>3682</c:v>
                </c:pt>
                <c:pt idx="2">
                  <c:v>3857</c:v>
                </c:pt>
                <c:pt idx="3">
                  <c:v>3640</c:v>
                </c:pt>
                <c:pt idx="4">
                  <c:v>3565</c:v>
                </c:pt>
                <c:pt idx="5" formatCode="#,##0;[Red]\-#,##0;">
                  <c:v>3735</c:v>
                </c:pt>
                <c:pt idx="6" formatCode="#,##0;[Red]\-#,##0;">
                  <c:v>3912</c:v>
                </c:pt>
                <c:pt idx="7" formatCode="#,##0;[Red]\-#,##0;">
                  <c:v>5660</c:v>
                </c:pt>
              </c:numCache>
            </c:numRef>
          </c:val>
          <c:extLst>
            <c:ext xmlns:c16="http://schemas.microsoft.com/office/drawing/2014/chart" uri="{C3380CC4-5D6E-409C-BE32-E72D297353CC}">
              <c16:uniqueId val="{00000001-A284-4048-8A39-BAEDF98B99C8}"/>
            </c:ext>
          </c:extLst>
        </c:ser>
        <c:ser>
          <c:idx val="1"/>
          <c:order val="3"/>
          <c:tx>
            <c:strRef>
              <c:f>都道府県別必要量との比較!$E$644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A284-4048-8A39-BAEDF98B99C8}"/>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A284-4048-8A39-BAEDF98B99C8}"/>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(都道府県別必要量との比較!$F$641,都道府県別必要量との比較!$H$641:$L$641,都道府県別必要量との比較!$O$641:$P$641)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(都道府県別必要量との比較!$F$644,都道府県別必要量との比較!$H$644:$L$644,都道府県別必要量との比較!$O$644:$P$644)</c:f>
              <c:numCache>
                <c:formatCode>#,##0_);[Red]\(#,##0\)</c:formatCode>
                <c:ptCount val="8"/>
                <c:pt idx="0" formatCode="#,##0;[Red]\-#,##0;">
                  <c:v>9882</c:v>
                </c:pt>
                <c:pt idx="1">
                  <c:v>8801</c:v>
                </c:pt>
                <c:pt idx="2">
                  <c:v>8463</c:v>
                </c:pt>
                <c:pt idx="3">
                  <c:v>8561</c:v>
                </c:pt>
                <c:pt idx="4">
                  <c:v>8294</c:v>
                </c:pt>
                <c:pt idx="5" formatCode="#,##0;[Red]\-#,##0;">
                  <c:v>7970</c:v>
                </c:pt>
                <c:pt idx="6" formatCode="#,##0;[Red]\-#,##0;">
                  <c:v>7942</c:v>
                </c:pt>
                <c:pt idx="7" formatCode="#,##0;[Red]\-#,##0;">
                  <c:v>5400</c:v>
                </c:pt>
              </c:numCache>
            </c:numRef>
          </c:val>
          <c:extLst>
            <c:ext xmlns:c16="http://schemas.microsoft.com/office/drawing/2014/chart" uri="{C3380CC4-5D6E-409C-BE32-E72D297353CC}">
              <c16:uniqueId val="{00000006-A284-4048-8A39-BAEDF98B99C8}"/>
            </c:ext>
          </c:extLst>
        </c:ser>
        <c:ser>
          <c:idx val="0"/>
          <c:order val="4"/>
          <c:tx>
            <c:strRef>
              <c:f>都道府県別必要量との比較!$E$643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(都道府県別必要量との比較!$F$641,都道府県別必要量との比較!$H$641:$L$641,都道府県別必要量との比較!$O$641:$P$641)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(都道府県別必要量との比較!$F$643,都道府県別必要量との比較!$H$643:$L$643,都道府県別必要量との比較!$O$643:$P$643)</c:f>
              <c:numCache>
                <c:formatCode>#,##0_);[Red]\(#,##0\)</c:formatCode>
                <c:ptCount val="8"/>
                <c:pt idx="0" formatCode="#,##0;[Red]\-#,##0;">
                  <c:v>1653</c:v>
                </c:pt>
                <c:pt idx="1">
                  <c:v>1585</c:v>
                </c:pt>
                <c:pt idx="2">
                  <c:v>1609</c:v>
                </c:pt>
                <c:pt idx="3">
                  <c:v>1546</c:v>
                </c:pt>
                <c:pt idx="4">
                  <c:v>1562</c:v>
                </c:pt>
                <c:pt idx="5" formatCode="#,##0;[Red]\-#,##0;">
                  <c:v>1417</c:v>
                </c:pt>
                <c:pt idx="6" formatCode="#,##0;[Red]\-#,##0;">
                  <c:v>1386</c:v>
                </c:pt>
                <c:pt idx="7" formatCode="#,##0;[Red]\-#,##0;">
                  <c:v>1457</c:v>
                </c:pt>
              </c:numCache>
            </c:numRef>
          </c:val>
          <c:extLst>
            <c:ext xmlns:c16="http://schemas.microsoft.com/office/drawing/2014/chart" uri="{C3380CC4-5D6E-409C-BE32-E72D297353CC}">
              <c16:uniqueId val="{00000007-A284-4048-8A39-BAEDF98B99C8}"/>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都道府県別必要量との比較!$E$642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(都道府県別必要量との比較!$F$641,都道府県別必要量との比較!$H$641:$L$641,都道府県別必要量との比較!$O$641:$P$641)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(都道府県別必要量との比較!$F$642,都道府県別必要量との比較!$H$642:$L$642,都道府県別必要量との比較!$O$642:$P$642)</c:f>
              <c:numCache>
                <c:formatCode>#,##0_);[Red]\(#,##0\)</c:formatCode>
                <c:ptCount val="8"/>
                <c:pt idx="0" formatCode="#,##0;[Red]\-#,##0;">
                  <c:v>21164</c:v>
                </c:pt>
                <c:pt idx="1">
                  <c:v>20774</c:v>
                </c:pt>
                <c:pt idx="2">
                  <c:v>20514</c:v>
                </c:pt>
                <c:pt idx="3">
                  <c:v>20086</c:v>
                </c:pt>
                <c:pt idx="4">
                  <c:v>19666</c:v>
                </c:pt>
                <c:pt idx="5" formatCode="#,##0;[Red]\-#,##0;">
                  <c:v>19208</c:v>
                </c:pt>
                <c:pt idx="6" formatCode="#,##0;[Red]\-#,##0;">
                  <c:v>19293</c:v>
                </c:pt>
                <c:pt idx="7" formatCode="#,##0;[Red]\-#,##0;">
                  <c:v>16862</c:v>
                </c:pt>
              </c:numCache>
            </c:numRef>
          </c:val>
          <c:smooth val="0"/>
          <c:extLst>
            <c:ext xmlns:c16="http://schemas.microsoft.com/office/drawing/2014/chart" uri="{C3380CC4-5D6E-409C-BE32-E72D297353CC}">
              <c16:uniqueId val="{00000008-A284-4048-8A39-BAEDF98B99C8}"/>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都道府県別必要量との比較!$E$661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(都道府県別必要量との比較!$F$656,都道府県別必要量との比較!$H$656:$L$656,都道府県別必要量との比較!$O$656:$P$656)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(都道府県別必要量との比較!$F$661,都道府県別必要量との比較!$H$661:$L$661,都道府県別必要量との比較!$O$661:$P$661)</c:f>
              <c:numCache>
                <c:formatCode>#,##0_);[Red]\(#,##0\)</c:formatCode>
                <c:ptCount val="8"/>
                <c:pt idx="0" formatCode="#,##0;[Red]\-#,##0;">
                  <c:v>11539</c:v>
                </c:pt>
                <c:pt idx="1">
                  <c:v>10504</c:v>
                </c:pt>
                <c:pt idx="2">
                  <c:v>9591</c:v>
                </c:pt>
                <c:pt idx="3">
                  <c:v>8929</c:v>
                </c:pt>
                <c:pt idx="4">
                  <c:v>8559</c:v>
                </c:pt>
                <c:pt idx="5" formatCode="#,##0;[Red]\-#,##0;">
                  <c:v>8137</c:v>
                </c:pt>
                <c:pt idx="6" formatCode="#,##0;[Red]\-#,##0;">
                  <c:v>7718</c:v>
                </c:pt>
                <c:pt idx="7" formatCode="#,##0;[Red]\-#,##0;">
                  <c:v>6092</c:v>
                </c:pt>
              </c:numCache>
            </c:numRef>
          </c:val>
          <c:extLst>
            <c:ext xmlns:c16="http://schemas.microsoft.com/office/drawing/2014/chart" uri="{C3380CC4-5D6E-409C-BE32-E72D297353CC}">
              <c16:uniqueId val="{00000000-A51F-4334-B783-DE0FC9778019}"/>
            </c:ext>
          </c:extLst>
        </c:ser>
        <c:ser>
          <c:idx val="2"/>
          <c:order val="2"/>
          <c:tx>
            <c:strRef>
              <c:f>都道府県別必要量との比較!$E$660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(都道府県別必要量との比較!$F$656,都道府県別必要量との比較!$H$656:$L$656,都道府県別必要量との比較!$O$656:$P$656)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(都道府県別必要量との比較!$F$660,都道府県別必要量との比較!$H$660:$L$660,都道府県別必要量との比較!$O$660:$P$660)</c:f>
              <c:numCache>
                <c:formatCode>#,##0_);[Red]\(#,##0\)</c:formatCode>
                <c:ptCount val="8"/>
                <c:pt idx="0" formatCode="#,##0;[Red]\-#,##0;">
                  <c:v>4875</c:v>
                </c:pt>
                <c:pt idx="1">
                  <c:v>5948</c:v>
                </c:pt>
                <c:pt idx="2">
                  <c:v>6448</c:v>
                </c:pt>
                <c:pt idx="3">
                  <c:v>6114</c:v>
                </c:pt>
                <c:pt idx="4">
                  <c:v>6267</c:v>
                </c:pt>
                <c:pt idx="5" formatCode="#,##0;[Red]\-#,##0;">
                  <c:v>6195</c:v>
                </c:pt>
                <c:pt idx="6" formatCode="#,##0;[Red]\-#,##0;">
                  <c:v>6471</c:v>
                </c:pt>
                <c:pt idx="7" formatCode="#,##0;[Red]\-#,##0;">
                  <c:v>7050</c:v>
                </c:pt>
              </c:numCache>
            </c:numRef>
          </c:val>
          <c:extLst>
            <c:ext xmlns:c16="http://schemas.microsoft.com/office/drawing/2014/chart" uri="{C3380CC4-5D6E-409C-BE32-E72D297353CC}">
              <c16:uniqueId val="{00000001-A51F-4334-B783-DE0FC9778019}"/>
            </c:ext>
          </c:extLst>
        </c:ser>
        <c:ser>
          <c:idx val="1"/>
          <c:order val="3"/>
          <c:tx>
            <c:strRef>
              <c:f>都道府県別必要量との比較!$E$659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A51F-4334-B783-DE0FC9778019}"/>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A51F-4334-B783-DE0FC977801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(都道府県別必要量との比較!$F$656,都道府県別必要量との比較!$H$656:$L$656,都道府県別必要量との比較!$O$656:$P$656)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(都道府県別必要量との比較!$F$659,都道府県別必要量との比較!$H$659:$L$659,都道府県別必要量との比較!$O$659:$P$659)</c:f>
              <c:numCache>
                <c:formatCode>#,##0_);[Red]\(#,##0\)</c:formatCode>
                <c:ptCount val="8"/>
                <c:pt idx="0" formatCode="#,##0;[Red]\-#,##0;">
                  <c:v>10893</c:v>
                </c:pt>
                <c:pt idx="1">
                  <c:v>9581</c:v>
                </c:pt>
                <c:pt idx="2">
                  <c:v>9033</c:v>
                </c:pt>
                <c:pt idx="3">
                  <c:v>9013</c:v>
                </c:pt>
                <c:pt idx="4">
                  <c:v>8971</c:v>
                </c:pt>
                <c:pt idx="5" formatCode="#,##0;[Red]\-#,##0;">
                  <c:v>8875</c:v>
                </c:pt>
                <c:pt idx="6" formatCode="#,##0;[Red]\-#,##0;">
                  <c:v>8823</c:v>
                </c:pt>
                <c:pt idx="7" formatCode="#,##0;[Red]\-#,##0;">
                  <c:v>6007</c:v>
                </c:pt>
              </c:numCache>
            </c:numRef>
          </c:val>
          <c:extLst>
            <c:ext xmlns:c16="http://schemas.microsoft.com/office/drawing/2014/chart" uri="{C3380CC4-5D6E-409C-BE32-E72D297353CC}">
              <c16:uniqueId val="{00000006-A51F-4334-B783-DE0FC9778019}"/>
            </c:ext>
          </c:extLst>
        </c:ser>
        <c:ser>
          <c:idx val="0"/>
          <c:order val="4"/>
          <c:tx>
            <c:strRef>
              <c:f>都道府県別必要量との比較!$E$658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(都道府県別必要量との比較!$F$656,都道府県別必要量との比較!$H$656:$L$656,都道府県別必要量との比較!$O$656:$P$656)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(都道府県別必要量との比較!$F$658,都道府県別必要量との比較!$H$658:$L$658,都道府県別必要量との比較!$O$658:$P$658)</c:f>
              <c:numCache>
                <c:formatCode>#,##0_);[Red]\(#,##0\)</c:formatCode>
                <c:ptCount val="8"/>
                <c:pt idx="0" formatCode="#,##0;[Red]\-#,##0;">
                  <c:v>2616</c:v>
                </c:pt>
                <c:pt idx="1">
                  <c:v>2577</c:v>
                </c:pt>
                <c:pt idx="2">
                  <c:v>2587</c:v>
                </c:pt>
                <c:pt idx="3">
                  <c:v>2648</c:v>
                </c:pt>
                <c:pt idx="4">
                  <c:v>2667</c:v>
                </c:pt>
                <c:pt idx="5" formatCode="#,##0;[Red]\-#,##0;">
                  <c:v>2635</c:v>
                </c:pt>
                <c:pt idx="6" formatCode="#,##0;[Red]\-#,##0;">
                  <c:v>2657</c:v>
                </c:pt>
                <c:pt idx="7" formatCode="#,##0;[Red]\-#,##0;">
                  <c:v>1875</c:v>
                </c:pt>
              </c:numCache>
            </c:numRef>
          </c:val>
          <c:extLst>
            <c:ext xmlns:c16="http://schemas.microsoft.com/office/drawing/2014/chart" uri="{C3380CC4-5D6E-409C-BE32-E72D297353CC}">
              <c16:uniqueId val="{00000007-A51F-4334-B783-DE0FC9778019}"/>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都道府県別必要量との比較!$E$657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(都道府県別必要量との比較!$F$656,都道府県別必要量との比較!$H$656:$L$656,都道府県別必要量との比較!$O$656:$P$656)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(都道府県別必要量との比較!$F$657,都道府県別必要量との比較!$H$657:$L$657,都道府県別必要量との比較!$O$657:$P$657)</c:f>
              <c:numCache>
                <c:formatCode>#,##0_);[Red]\(#,##0\)</c:formatCode>
                <c:ptCount val="8"/>
                <c:pt idx="0" formatCode="#,##0;[Red]\-#,##0;">
                  <c:v>29923</c:v>
                </c:pt>
                <c:pt idx="1">
                  <c:v>28610</c:v>
                </c:pt>
                <c:pt idx="2">
                  <c:v>27659</c:v>
                </c:pt>
                <c:pt idx="3">
                  <c:v>26704</c:v>
                </c:pt>
                <c:pt idx="4">
                  <c:v>26464</c:v>
                </c:pt>
                <c:pt idx="5" formatCode="#,##0;[Red]\-#,##0;">
                  <c:v>25842</c:v>
                </c:pt>
                <c:pt idx="6" formatCode="#,##0;[Red]\-#,##0;">
                  <c:v>25669</c:v>
                </c:pt>
                <c:pt idx="7" formatCode="#,##0;[Red]\-#,##0;">
                  <c:v>21024</c:v>
                </c:pt>
              </c:numCache>
            </c:numRef>
          </c:val>
          <c:smooth val="0"/>
          <c:extLst>
            <c:ext xmlns:c16="http://schemas.microsoft.com/office/drawing/2014/chart" uri="{C3380CC4-5D6E-409C-BE32-E72D297353CC}">
              <c16:uniqueId val="{00000008-A51F-4334-B783-DE0FC9778019}"/>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都道府県別必要量との比較!$E$676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(都道府県別必要量との比較!$F$671,都道府県別必要量との比較!$H$671:$L$671,都道府県別必要量との比較!$O$671:$P$671)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(都道府県別必要量との比較!$F$676,都道府県別必要量との比較!$H$676:$L$676,都道府県別必要量との比較!$O$676:$P$676)</c:f>
              <c:numCache>
                <c:formatCode>#,##0_);[Red]\(#,##0\)</c:formatCode>
                <c:ptCount val="8"/>
                <c:pt idx="0" formatCode="#,##0;[Red]\-#,##0;">
                  <c:v>3773</c:v>
                </c:pt>
                <c:pt idx="1">
                  <c:v>3376</c:v>
                </c:pt>
                <c:pt idx="2">
                  <c:v>3228</c:v>
                </c:pt>
                <c:pt idx="3">
                  <c:v>3266</c:v>
                </c:pt>
                <c:pt idx="4">
                  <c:v>3351</c:v>
                </c:pt>
                <c:pt idx="5" formatCode="#,##0;[Red]\-#,##0;">
                  <c:v>3163</c:v>
                </c:pt>
                <c:pt idx="6" formatCode="#,##0;[Red]\-#,##0;">
                  <c:v>3336</c:v>
                </c:pt>
                <c:pt idx="7" formatCode="#,##0;[Red]\-#,##0;">
                  <c:v>3055</c:v>
                </c:pt>
              </c:numCache>
            </c:numRef>
          </c:val>
          <c:extLst>
            <c:ext xmlns:c16="http://schemas.microsoft.com/office/drawing/2014/chart" uri="{C3380CC4-5D6E-409C-BE32-E72D297353CC}">
              <c16:uniqueId val="{00000000-7DD6-446F-9FA9-44D5C3DF3969}"/>
            </c:ext>
          </c:extLst>
        </c:ser>
        <c:ser>
          <c:idx val="2"/>
          <c:order val="2"/>
          <c:tx>
            <c:strRef>
              <c:f>都道府県別必要量との比較!$E$675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(都道府県別必要量との比較!$F$671,都道府県別必要量との比較!$H$671:$L$671,都道府県別必要量との比較!$O$671:$P$671)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(都道府県別必要量との比較!$F$675,都道府県別必要量との比較!$H$675:$L$675,都道府県別必要量との比較!$O$675:$P$675)</c:f>
              <c:numCache>
                <c:formatCode>#,##0_);[Red]\(#,##0\)</c:formatCode>
                <c:ptCount val="8"/>
                <c:pt idx="0" formatCode="#,##0;[Red]\-#,##0;">
                  <c:v>2504</c:v>
                </c:pt>
                <c:pt idx="1">
                  <c:v>2948</c:v>
                </c:pt>
                <c:pt idx="2">
                  <c:v>3184</c:v>
                </c:pt>
                <c:pt idx="3">
                  <c:v>2991</c:v>
                </c:pt>
                <c:pt idx="4">
                  <c:v>3065</c:v>
                </c:pt>
                <c:pt idx="5" formatCode="#,##0;[Red]\-#,##0;">
                  <c:v>3490</c:v>
                </c:pt>
                <c:pt idx="6" formatCode="#,##0;[Red]\-#,##0;">
                  <c:v>3601</c:v>
                </c:pt>
                <c:pt idx="7" formatCode="#,##0;[Red]\-#,##0;">
                  <c:v>5391</c:v>
                </c:pt>
              </c:numCache>
            </c:numRef>
          </c:val>
          <c:extLst>
            <c:ext xmlns:c16="http://schemas.microsoft.com/office/drawing/2014/chart" uri="{C3380CC4-5D6E-409C-BE32-E72D297353CC}">
              <c16:uniqueId val="{00000001-7DD6-446F-9FA9-44D5C3DF3969}"/>
            </c:ext>
          </c:extLst>
        </c:ser>
        <c:ser>
          <c:idx val="1"/>
          <c:order val="3"/>
          <c:tx>
            <c:strRef>
              <c:f>都道府県別必要量との比較!$E$674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7DD6-446F-9FA9-44D5C3DF3969}"/>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7DD6-446F-9FA9-44D5C3DF396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(都道府県別必要量との比較!$F$671,都道府県別必要量との比較!$H$671:$L$671,都道府県別必要量との比較!$O$671:$P$671)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(都道府県別必要量との比較!$F$674,都道府県別必要量との比較!$H$674:$L$674,都道府県別必要量との比較!$O$674:$P$674)</c:f>
              <c:numCache>
                <c:formatCode>#,##0_);[Red]\(#,##0\)</c:formatCode>
                <c:ptCount val="8"/>
                <c:pt idx="0" formatCode="#,##0;[Red]\-#,##0;">
                  <c:v>9734</c:v>
                </c:pt>
                <c:pt idx="1">
                  <c:v>9494</c:v>
                </c:pt>
                <c:pt idx="2">
                  <c:v>9032</c:v>
                </c:pt>
                <c:pt idx="3">
                  <c:v>9015</c:v>
                </c:pt>
                <c:pt idx="4">
                  <c:v>8870</c:v>
                </c:pt>
                <c:pt idx="5" formatCode="#,##0;[Red]\-#,##0;">
                  <c:v>8721</c:v>
                </c:pt>
                <c:pt idx="6" formatCode="#,##0;[Red]\-#,##0;">
                  <c:v>8431</c:v>
                </c:pt>
                <c:pt idx="7" formatCode="#,##0;[Red]\-#,##0;">
                  <c:v>4908</c:v>
                </c:pt>
              </c:numCache>
            </c:numRef>
          </c:val>
          <c:extLst>
            <c:ext xmlns:c16="http://schemas.microsoft.com/office/drawing/2014/chart" uri="{C3380CC4-5D6E-409C-BE32-E72D297353CC}">
              <c16:uniqueId val="{00000006-7DD6-446F-9FA9-44D5C3DF3969}"/>
            </c:ext>
          </c:extLst>
        </c:ser>
        <c:ser>
          <c:idx val="0"/>
          <c:order val="4"/>
          <c:tx>
            <c:strRef>
              <c:f>都道府県別必要量との比較!$E$673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(都道府県別必要量との比較!$F$671,都道府県別必要量との比較!$H$671:$L$671,都道府県別必要量との比較!$O$671:$P$671)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(都道府県別必要量との比較!$F$673,都道府県別必要量との比較!$H$673:$L$673,都道府県別必要量との比較!$O$673:$P$673)</c:f>
              <c:numCache>
                <c:formatCode>#,##0_);[Red]\(#,##0\)</c:formatCode>
                <c:ptCount val="8"/>
                <c:pt idx="0" formatCode="#,##0;[Red]\-#,##0;">
                  <c:v>1386</c:v>
                </c:pt>
                <c:pt idx="1">
                  <c:v>1107</c:v>
                </c:pt>
                <c:pt idx="2">
                  <c:v>1216</c:v>
                </c:pt>
                <c:pt idx="3">
                  <c:v>1215</c:v>
                </c:pt>
                <c:pt idx="4">
                  <c:v>1264</c:v>
                </c:pt>
                <c:pt idx="5" formatCode="#,##0;[Red]\-#,##0;">
                  <c:v>1261</c:v>
                </c:pt>
                <c:pt idx="6" formatCode="#,##0;[Red]\-#,##0;">
                  <c:v>1202</c:v>
                </c:pt>
                <c:pt idx="7" formatCode="#,##0;[Red]\-#,##0;">
                  <c:v>1295</c:v>
                </c:pt>
              </c:numCache>
            </c:numRef>
          </c:val>
          <c:extLst>
            <c:ext xmlns:c16="http://schemas.microsoft.com/office/drawing/2014/chart" uri="{C3380CC4-5D6E-409C-BE32-E72D297353CC}">
              <c16:uniqueId val="{00000007-7DD6-446F-9FA9-44D5C3DF3969}"/>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都道府県別必要量との比較!$E$672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(都道府県別必要量との比較!$F$671,都道府県別必要量との比較!$H$671:$L$671,都道府県別必要量との比較!$O$671:$P$671)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(都道府県別必要量との比較!$F$672,都道府県別必要量との比較!$H$672:$L$672,都道府県別必要量との比較!$O$672:$P$672)</c:f>
              <c:numCache>
                <c:formatCode>#,##0_);[Red]\(#,##0\)</c:formatCode>
                <c:ptCount val="8"/>
                <c:pt idx="0" formatCode="#,##0;[Red]\-#,##0;">
                  <c:v>17397</c:v>
                </c:pt>
                <c:pt idx="1">
                  <c:v>16925</c:v>
                </c:pt>
                <c:pt idx="2">
                  <c:v>16660</c:v>
                </c:pt>
                <c:pt idx="3">
                  <c:v>16487</c:v>
                </c:pt>
                <c:pt idx="4">
                  <c:v>16550</c:v>
                </c:pt>
                <c:pt idx="5" formatCode="#,##0;[Red]\-#,##0;">
                  <c:v>16635</c:v>
                </c:pt>
                <c:pt idx="6" formatCode="#,##0;[Red]\-#,##0;">
                  <c:v>16570</c:v>
                </c:pt>
                <c:pt idx="7" formatCode="#,##0;[Red]\-#,##0;">
                  <c:v>14649</c:v>
                </c:pt>
              </c:numCache>
            </c:numRef>
          </c:val>
          <c:smooth val="0"/>
          <c:extLst>
            <c:ext xmlns:c16="http://schemas.microsoft.com/office/drawing/2014/chart" uri="{C3380CC4-5D6E-409C-BE32-E72D297353CC}">
              <c16:uniqueId val="{00000008-7DD6-446F-9FA9-44D5C3DF3969}"/>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都道府県別必要量との比較!$E$691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(都道府県別必要量との比較!$F$686,都道府県別必要量との比較!$H$686:$L$686,都道府県別必要量との比較!$O$686:$P$686)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(都道府県別必要量との比較!$F$691,都道府県別必要量との比較!$H$691:$L$691,都道府県別必要量との比較!$O$691:$P$691)</c:f>
              <c:numCache>
                <c:formatCode>#,##0_);[Red]\(#,##0\)</c:formatCode>
                <c:ptCount val="8"/>
                <c:pt idx="0" formatCode="#,##0;[Red]\-#,##0;">
                  <c:v>4291</c:v>
                </c:pt>
                <c:pt idx="1">
                  <c:v>3963</c:v>
                </c:pt>
                <c:pt idx="2">
                  <c:v>3813</c:v>
                </c:pt>
                <c:pt idx="3">
                  <c:v>3971</c:v>
                </c:pt>
                <c:pt idx="4">
                  <c:v>3741</c:v>
                </c:pt>
                <c:pt idx="5" formatCode="#,##0;[Red]\-#,##0;">
                  <c:v>3550</c:v>
                </c:pt>
                <c:pt idx="6" formatCode="#,##0;[Red]\-#,##0;">
                  <c:v>3181</c:v>
                </c:pt>
                <c:pt idx="7" formatCode="#,##0;[Red]\-#,##0;">
                  <c:v>2668</c:v>
                </c:pt>
              </c:numCache>
            </c:numRef>
          </c:val>
          <c:extLst>
            <c:ext xmlns:c16="http://schemas.microsoft.com/office/drawing/2014/chart" uri="{C3380CC4-5D6E-409C-BE32-E72D297353CC}">
              <c16:uniqueId val="{00000000-7D09-4827-9D98-835BD8B3E459}"/>
            </c:ext>
          </c:extLst>
        </c:ser>
        <c:ser>
          <c:idx val="2"/>
          <c:order val="2"/>
          <c:tx>
            <c:strRef>
              <c:f>都道府県別必要量との比較!$E$690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(都道府県別必要量との比較!$F$686,都道府県別必要量との比較!$H$686:$L$686,都道府県別必要量との比較!$O$686:$P$686)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(都道府県別必要量との比較!$F$690,都道府県別必要量との比較!$H$690:$L$690,都道府県別必要量との比較!$O$690:$P$690)</c:f>
              <c:numCache>
                <c:formatCode>#,##0_);[Red]\(#,##0\)</c:formatCode>
                <c:ptCount val="8"/>
                <c:pt idx="0" formatCode="#,##0;[Red]\-#,##0;">
                  <c:v>1872</c:v>
                </c:pt>
                <c:pt idx="1">
                  <c:v>2244</c:v>
                </c:pt>
                <c:pt idx="2">
                  <c:v>2165</c:v>
                </c:pt>
                <c:pt idx="3">
                  <c:v>2277</c:v>
                </c:pt>
                <c:pt idx="4">
                  <c:v>2417</c:v>
                </c:pt>
                <c:pt idx="5" formatCode="#,##0;[Red]\-#,##0;">
                  <c:v>2222</c:v>
                </c:pt>
                <c:pt idx="6" formatCode="#,##0;[Red]\-#,##0;">
                  <c:v>2375</c:v>
                </c:pt>
                <c:pt idx="7" formatCode="#,##0;[Red]\-#,##0;">
                  <c:v>4020</c:v>
                </c:pt>
              </c:numCache>
            </c:numRef>
          </c:val>
          <c:extLst>
            <c:ext xmlns:c16="http://schemas.microsoft.com/office/drawing/2014/chart" uri="{C3380CC4-5D6E-409C-BE32-E72D297353CC}">
              <c16:uniqueId val="{00000001-7D09-4827-9D98-835BD8B3E459}"/>
            </c:ext>
          </c:extLst>
        </c:ser>
        <c:ser>
          <c:idx val="1"/>
          <c:order val="3"/>
          <c:tx>
            <c:strRef>
              <c:f>都道府県別必要量との比較!$E$689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7D09-4827-9D98-835BD8B3E459}"/>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7D09-4827-9D98-835BD8B3E45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(都道府県別必要量との比較!$F$686,都道府県別必要量との比較!$H$686:$L$686,都道府県別必要量との比較!$O$686:$P$686)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(都道府県別必要量との比較!$F$689,都道府県別必要量との比較!$H$689:$L$689,都道府県別必要量との比較!$O$689:$P$689)</c:f>
              <c:numCache>
                <c:formatCode>#,##0_);[Red]\(#,##0\)</c:formatCode>
                <c:ptCount val="8"/>
                <c:pt idx="0" formatCode="#,##0;[Red]\-#,##0;">
                  <c:v>8390</c:v>
                </c:pt>
                <c:pt idx="1">
                  <c:v>7819</c:v>
                </c:pt>
                <c:pt idx="2">
                  <c:v>7529</c:v>
                </c:pt>
                <c:pt idx="3">
                  <c:v>7369</c:v>
                </c:pt>
                <c:pt idx="4">
                  <c:v>7614</c:v>
                </c:pt>
                <c:pt idx="5" formatCode="#,##0;[Red]\-#,##0;">
                  <c:v>7509</c:v>
                </c:pt>
                <c:pt idx="6" formatCode="#,##0;[Red]\-#,##0;">
                  <c:v>7117</c:v>
                </c:pt>
                <c:pt idx="7" formatCode="#,##0;[Red]\-#,##0;">
                  <c:v>3358</c:v>
                </c:pt>
              </c:numCache>
            </c:numRef>
          </c:val>
          <c:extLst>
            <c:ext xmlns:c16="http://schemas.microsoft.com/office/drawing/2014/chart" uri="{C3380CC4-5D6E-409C-BE32-E72D297353CC}">
              <c16:uniqueId val="{00000006-7D09-4827-9D98-835BD8B3E459}"/>
            </c:ext>
          </c:extLst>
        </c:ser>
        <c:ser>
          <c:idx val="0"/>
          <c:order val="4"/>
          <c:tx>
            <c:strRef>
              <c:f>都道府県別必要量との比較!$E$688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(都道府県別必要量との比較!$F$686,都道府県別必要量との比較!$H$686:$L$686,都道府県別必要量との比較!$O$686:$P$686)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(都道府県別必要量との比較!$F$688,都道府県別必要量との比較!$H$688:$L$688,都道府県別必要量との比較!$O$688:$P$688)</c:f>
              <c:numCache>
                <c:formatCode>#,##0_);[Red]\(#,##0\)</c:formatCode>
                <c:ptCount val="8"/>
                <c:pt idx="0" formatCode="#,##0;[Red]\-#,##0;">
                  <c:v>808</c:v>
                </c:pt>
                <c:pt idx="1">
                  <c:v>840</c:v>
                </c:pt>
                <c:pt idx="2">
                  <c:v>845</c:v>
                </c:pt>
                <c:pt idx="3">
                  <c:v>773</c:v>
                </c:pt>
                <c:pt idx="4">
                  <c:v>828</c:v>
                </c:pt>
                <c:pt idx="5" formatCode="#,##0;[Red]\-#,##0;">
                  <c:v>811</c:v>
                </c:pt>
                <c:pt idx="6" formatCode="#,##0;[Red]\-#,##0;">
                  <c:v>881</c:v>
                </c:pt>
                <c:pt idx="7" formatCode="#,##0;[Red]\-#,##0;">
                  <c:v>1002</c:v>
                </c:pt>
              </c:numCache>
            </c:numRef>
          </c:val>
          <c:extLst>
            <c:ext xmlns:c16="http://schemas.microsoft.com/office/drawing/2014/chart" uri="{C3380CC4-5D6E-409C-BE32-E72D297353CC}">
              <c16:uniqueId val="{00000007-7D09-4827-9D98-835BD8B3E459}"/>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都道府県別必要量との比較!$E$687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(都道府県別必要量との比較!$F$686,都道府県別必要量との比較!$H$686:$L$686,都道府県別必要量との比較!$O$686:$P$686)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(都道府県別必要量との比較!$F$687,都道府県別必要量との比較!$H$687:$L$687,都道府県別必要量との比較!$O$687:$P$687)</c:f>
              <c:numCache>
                <c:formatCode>#,##0_);[Red]\(#,##0\)</c:formatCode>
                <c:ptCount val="8"/>
                <c:pt idx="0" formatCode="#,##0;[Red]\-#,##0;">
                  <c:v>15361</c:v>
                </c:pt>
                <c:pt idx="1">
                  <c:v>14866</c:v>
                </c:pt>
                <c:pt idx="2">
                  <c:v>14352</c:v>
                </c:pt>
                <c:pt idx="3">
                  <c:v>14390</c:v>
                </c:pt>
                <c:pt idx="4">
                  <c:v>14600</c:v>
                </c:pt>
                <c:pt idx="5" formatCode="#,##0;[Red]\-#,##0;">
                  <c:v>14092</c:v>
                </c:pt>
                <c:pt idx="6" formatCode="#,##0;[Red]\-#,##0;">
                  <c:v>13554</c:v>
                </c:pt>
                <c:pt idx="7" formatCode="#,##0;[Red]\-#,##0;">
                  <c:v>11048</c:v>
                </c:pt>
              </c:numCache>
            </c:numRef>
          </c:val>
          <c:smooth val="0"/>
          <c:extLst>
            <c:ext xmlns:c16="http://schemas.microsoft.com/office/drawing/2014/chart" uri="{C3380CC4-5D6E-409C-BE32-E72D297353CC}">
              <c16:uniqueId val="{00000008-7D09-4827-9D98-835BD8B3E459}"/>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都道府県別必要量との比較!$E$706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(都道府県別必要量との比較!$F$701,都道府県別必要量との比較!$H$701:$L$701,都道府県別必要量との比較!$O$701:$P$701)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(都道府県別必要量との比較!$F$706,都道府県別必要量との比較!$H$706:$L$706,都道府県別必要量との比較!$O$706:$P$706)</c:f>
              <c:numCache>
                <c:formatCode>#,##0_);[Red]\(#,##0\)</c:formatCode>
                <c:ptCount val="8"/>
                <c:pt idx="0" formatCode="#,##0;[Red]\-#,##0;">
                  <c:v>8453</c:v>
                </c:pt>
                <c:pt idx="1">
                  <c:v>8569</c:v>
                </c:pt>
                <c:pt idx="2">
                  <c:v>8123</c:v>
                </c:pt>
                <c:pt idx="3">
                  <c:v>7524</c:v>
                </c:pt>
                <c:pt idx="4">
                  <c:v>7248</c:v>
                </c:pt>
                <c:pt idx="5" formatCode="#,##0;[Red]\-#,##0;">
                  <c:v>6884</c:v>
                </c:pt>
                <c:pt idx="6" formatCode="#,##0;[Red]\-#,##0;">
                  <c:v>6570</c:v>
                </c:pt>
                <c:pt idx="7" formatCode="#,##0;[Red]\-#,##0;">
                  <c:v>5822</c:v>
                </c:pt>
              </c:numCache>
            </c:numRef>
          </c:val>
          <c:extLst>
            <c:ext xmlns:c16="http://schemas.microsoft.com/office/drawing/2014/chart" uri="{C3380CC4-5D6E-409C-BE32-E72D297353CC}">
              <c16:uniqueId val="{00000000-9558-4CEE-A4D9-9E38D7D34E4C}"/>
            </c:ext>
          </c:extLst>
        </c:ser>
        <c:ser>
          <c:idx val="2"/>
          <c:order val="2"/>
          <c:tx>
            <c:strRef>
              <c:f>都道府県別必要量との比較!$E$705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(都道府県別必要量との比較!$F$701,都道府県別必要量との比較!$H$701:$L$701,都道府県別必要量との比較!$O$701:$P$701)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(都道府県別必要量との比較!$F$705,都道府県別必要量との比較!$H$705:$L$705,都道府県別必要量との比較!$O$705:$P$705)</c:f>
              <c:numCache>
                <c:formatCode>#,##0_);[Red]\(#,##0\)</c:formatCode>
                <c:ptCount val="8"/>
                <c:pt idx="0" formatCode="#,##0;[Red]\-#,##0;">
                  <c:v>3854</c:v>
                </c:pt>
                <c:pt idx="1">
                  <c:v>5141</c:v>
                </c:pt>
                <c:pt idx="2">
                  <c:v>5184</c:v>
                </c:pt>
                <c:pt idx="3">
                  <c:v>5883</c:v>
                </c:pt>
                <c:pt idx="4">
                  <c:v>5710</c:v>
                </c:pt>
                <c:pt idx="5" formatCode="#,##0;[Red]\-#,##0;">
                  <c:v>5572</c:v>
                </c:pt>
                <c:pt idx="6" formatCode="#,##0;[Red]\-#,##0;">
                  <c:v>5877</c:v>
                </c:pt>
                <c:pt idx="7" formatCode="#,##0;[Red]\-#,##0;">
                  <c:v>7048</c:v>
                </c:pt>
              </c:numCache>
            </c:numRef>
          </c:val>
          <c:extLst>
            <c:ext xmlns:c16="http://schemas.microsoft.com/office/drawing/2014/chart" uri="{C3380CC4-5D6E-409C-BE32-E72D297353CC}">
              <c16:uniqueId val="{00000001-9558-4CEE-A4D9-9E38D7D34E4C}"/>
            </c:ext>
          </c:extLst>
        </c:ser>
        <c:ser>
          <c:idx val="1"/>
          <c:order val="3"/>
          <c:tx>
            <c:strRef>
              <c:f>都道府県別必要量との比較!$E$704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9558-4CEE-A4D9-9E38D7D34E4C}"/>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9558-4CEE-A4D9-9E38D7D34E4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(都道府県別必要量との比較!$F$701,都道府県別必要量との比較!$H$701:$L$701,都道府県別必要量との比較!$O$701:$P$701)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(都道府県別必要量との比較!$F$704,都道府県別必要量との比較!$H$704:$L$704,都道府県別必要量との比較!$O$704:$P$704)</c:f>
              <c:numCache>
                <c:formatCode>#,##0_);[Red]\(#,##0\)</c:formatCode>
                <c:ptCount val="8"/>
                <c:pt idx="0" formatCode="#,##0;[Red]\-#,##0;">
                  <c:v>12226</c:v>
                </c:pt>
                <c:pt idx="1">
                  <c:v>12200</c:v>
                </c:pt>
                <c:pt idx="2">
                  <c:v>11670</c:v>
                </c:pt>
                <c:pt idx="3">
                  <c:v>10822</c:v>
                </c:pt>
                <c:pt idx="4">
                  <c:v>10881</c:v>
                </c:pt>
                <c:pt idx="5" formatCode="#,##0;[Red]\-#,##0;">
                  <c:v>10246</c:v>
                </c:pt>
                <c:pt idx="6" formatCode="#,##0;[Red]\-#,##0;">
                  <c:v>9976</c:v>
                </c:pt>
                <c:pt idx="7" formatCode="#,##0;[Red]\-#,##0;">
                  <c:v>5534</c:v>
                </c:pt>
              </c:numCache>
            </c:numRef>
          </c:val>
          <c:extLst>
            <c:ext xmlns:c16="http://schemas.microsoft.com/office/drawing/2014/chart" uri="{C3380CC4-5D6E-409C-BE32-E72D297353CC}">
              <c16:uniqueId val="{00000006-9558-4CEE-A4D9-9E38D7D34E4C}"/>
            </c:ext>
          </c:extLst>
        </c:ser>
        <c:ser>
          <c:idx val="0"/>
          <c:order val="4"/>
          <c:tx>
            <c:strRef>
              <c:f>都道府県別必要量との比較!$E$703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(都道府県別必要量との比較!$F$701,都道府県別必要量との比較!$H$701:$L$701,都道府県別必要量との比較!$O$701:$P$701)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(都道府県別必要量との比較!$F$703,都道府県別必要量との比較!$H$703:$L$703,都道府県別必要量との比較!$O$703:$P$703)</c:f>
              <c:numCache>
                <c:formatCode>#,##0_);[Red]\(#,##0\)</c:formatCode>
                <c:ptCount val="8"/>
                <c:pt idx="0" formatCode="#,##0;[Red]\-#,##0;">
                  <c:v>1478</c:v>
                </c:pt>
                <c:pt idx="1">
                  <c:v>1316</c:v>
                </c:pt>
                <c:pt idx="2">
                  <c:v>1252</c:v>
                </c:pt>
                <c:pt idx="3">
                  <c:v>1209</c:v>
                </c:pt>
                <c:pt idx="4">
                  <c:v>1314</c:v>
                </c:pt>
                <c:pt idx="5" formatCode="#,##0;[Red]\-#,##0;">
                  <c:v>1288</c:v>
                </c:pt>
                <c:pt idx="6" formatCode="#,##0;[Red]\-#,##0;">
                  <c:v>1357</c:v>
                </c:pt>
                <c:pt idx="7" formatCode="#,##0;[Red]\-#,##0;">
                  <c:v>1540</c:v>
                </c:pt>
              </c:numCache>
            </c:numRef>
          </c:val>
          <c:extLst>
            <c:ext xmlns:c16="http://schemas.microsoft.com/office/drawing/2014/chart" uri="{C3380CC4-5D6E-409C-BE32-E72D297353CC}">
              <c16:uniqueId val="{00000007-9558-4CEE-A4D9-9E38D7D34E4C}"/>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都道府県別必要量との比較!$E$702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(都道府県別必要量との比較!$F$701,都道府県別必要量との比較!$H$701:$L$701,都道府県別必要量との比較!$O$701:$P$701)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(都道府県別必要量との比較!$F$702,都道府県別必要量との比較!$H$702:$L$702,都道府県別必要量との比較!$O$702:$P$702)</c:f>
              <c:numCache>
                <c:formatCode>#,##0_);[Red]\(#,##0\)</c:formatCode>
                <c:ptCount val="8"/>
                <c:pt idx="0" formatCode="#,##0;[Red]\-#,##0;">
                  <c:v>26011</c:v>
                </c:pt>
                <c:pt idx="1">
                  <c:v>27226</c:v>
                </c:pt>
                <c:pt idx="2">
                  <c:v>26229</c:v>
                </c:pt>
                <c:pt idx="3">
                  <c:v>25438</c:v>
                </c:pt>
                <c:pt idx="4">
                  <c:v>25153</c:v>
                </c:pt>
                <c:pt idx="5" formatCode="#,##0;[Red]\-#,##0;">
                  <c:v>23990</c:v>
                </c:pt>
                <c:pt idx="6" formatCode="#,##0;[Red]\-#,##0;">
                  <c:v>23780</c:v>
                </c:pt>
                <c:pt idx="7" formatCode="#,##0;[Red]\-#,##0;">
                  <c:v>19944</c:v>
                </c:pt>
              </c:numCache>
            </c:numRef>
          </c:val>
          <c:smooth val="0"/>
          <c:extLst>
            <c:ext xmlns:c16="http://schemas.microsoft.com/office/drawing/2014/chart" uri="{C3380CC4-5D6E-409C-BE32-E72D297353CC}">
              <c16:uniqueId val="{00000008-9558-4CEE-A4D9-9E38D7D34E4C}"/>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都道府県別必要量との比較!$E$721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(都道府県別必要量との比較!$F$716,都道府県別必要量との比較!$H$716:$L$716,都道府県別必要量との比較!$O$716:$P$716)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(都道府県別必要量との比較!$F$721,都道府県別必要量との比較!$H$721:$L$721,都道府県別必要量との比較!$O$721:$P$721)</c:f>
              <c:numCache>
                <c:formatCode>#,##0_);[Red]\(#,##0\)</c:formatCode>
                <c:ptCount val="8"/>
                <c:pt idx="0" formatCode="#,##0;[Red]\-#,##0;">
                  <c:v>4710</c:v>
                </c:pt>
                <c:pt idx="1">
                  <c:v>3541</c:v>
                </c:pt>
                <c:pt idx="2">
                  <c:v>4010</c:v>
                </c:pt>
                <c:pt idx="3">
                  <c:v>3986</c:v>
                </c:pt>
                <c:pt idx="4">
                  <c:v>3848</c:v>
                </c:pt>
                <c:pt idx="5" formatCode="#,##0;[Red]\-#,##0;">
                  <c:v>3537</c:v>
                </c:pt>
                <c:pt idx="6" formatCode="#,##0;[Red]\-#,##0;">
                  <c:v>3458</c:v>
                </c:pt>
                <c:pt idx="7" formatCode="#,##0;[Red]\-#,##0;">
                  <c:v>3348</c:v>
                </c:pt>
              </c:numCache>
            </c:numRef>
          </c:val>
          <c:extLst>
            <c:ext xmlns:c16="http://schemas.microsoft.com/office/drawing/2014/chart" uri="{C3380CC4-5D6E-409C-BE32-E72D297353CC}">
              <c16:uniqueId val="{00000000-5127-4EF7-8A31-AB4DAA9B7AF2}"/>
            </c:ext>
          </c:extLst>
        </c:ser>
        <c:ser>
          <c:idx val="2"/>
          <c:order val="2"/>
          <c:tx>
            <c:strRef>
              <c:f>都道府県別必要量との比較!$E$720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(都道府県別必要量との比較!$F$716,都道府県別必要量との比較!$H$716:$L$716,都道府県別必要量との比較!$O$716:$P$716)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(都道府県別必要量との比較!$F$720,都道府県別必要量との比較!$H$720:$L$720,都道府県別必要量との比較!$O$720:$P$720)</c:f>
              <c:numCache>
                <c:formatCode>#,##0_);[Red]\(#,##0\)</c:formatCode>
                <c:ptCount val="8"/>
                <c:pt idx="0" formatCode="#,##0;[Red]\-#,##0;">
                  <c:v>1268</c:v>
                </c:pt>
                <c:pt idx="1">
                  <c:v>1706</c:v>
                </c:pt>
                <c:pt idx="2">
                  <c:v>1865</c:v>
                </c:pt>
                <c:pt idx="3">
                  <c:v>2006</c:v>
                </c:pt>
                <c:pt idx="4">
                  <c:v>2092</c:v>
                </c:pt>
                <c:pt idx="5" formatCode="#,##0;[Red]\-#,##0;">
                  <c:v>2322</c:v>
                </c:pt>
                <c:pt idx="6" formatCode="#,##0;[Red]\-#,##0;">
                  <c:v>2481</c:v>
                </c:pt>
                <c:pt idx="7" formatCode="#,##0;[Red]\-#,##0;">
                  <c:v>4674</c:v>
                </c:pt>
              </c:numCache>
            </c:numRef>
          </c:val>
          <c:extLst>
            <c:ext xmlns:c16="http://schemas.microsoft.com/office/drawing/2014/chart" uri="{C3380CC4-5D6E-409C-BE32-E72D297353CC}">
              <c16:uniqueId val="{00000001-5127-4EF7-8A31-AB4DAA9B7AF2}"/>
            </c:ext>
          </c:extLst>
        </c:ser>
        <c:ser>
          <c:idx val="1"/>
          <c:order val="3"/>
          <c:tx>
            <c:strRef>
              <c:f>都道府県別必要量との比較!$E$719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5127-4EF7-8A31-AB4DAA9B7AF2}"/>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5127-4EF7-8A31-AB4DAA9B7AF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(都道府県別必要量との比較!$F$716,都道府県別必要量との比較!$H$716:$L$716,都道府県別必要量との比較!$O$716:$P$716)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(都道府県別必要量との比較!$F$719,都道府県別必要量との比較!$H$719:$L$719,都道府県別必要量との比較!$O$719:$P$719)</c:f>
              <c:numCache>
                <c:formatCode>#,##0_);[Red]\(#,##0\)</c:formatCode>
                <c:ptCount val="8"/>
                <c:pt idx="0" formatCode="#,##0;[Red]\-#,##0;">
                  <c:v>6403</c:v>
                </c:pt>
                <c:pt idx="1">
                  <c:v>6510</c:v>
                </c:pt>
                <c:pt idx="2">
                  <c:v>6271</c:v>
                </c:pt>
                <c:pt idx="3">
                  <c:v>6472</c:v>
                </c:pt>
                <c:pt idx="4">
                  <c:v>6514</c:v>
                </c:pt>
                <c:pt idx="5" formatCode="#,##0;[Red]\-#,##0;">
                  <c:v>6322</c:v>
                </c:pt>
                <c:pt idx="6" formatCode="#,##0;[Red]\-#,##0;">
                  <c:v>6171</c:v>
                </c:pt>
                <c:pt idx="7" formatCode="#,##0;[Red]\-#,##0;">
                  <c:v>5427</c:v>
                </c:pt>
              </c:numCache>
            </c:numRef>
          </c:val>
          <c:extLst>
            <c:ext xmlns:c16="http://schemas.microsoft.com/office/drawing/2014/chart" uri="{C3380CC4-5D6E-409C-BE32-E72D297353CC}">
              <c16:uniqueId val="{00000006-5127-4EF7-8A31-AB4DAA9B7AF2}"/>
            </c:ext>
          </c:extLst>
        </c:ser>
        <c:ser>
          <c:idx val="0"/>
          <c:order val="4"/>
          <c:tx>
            <c:strRef>
              <c:f>都道府県別必要量との比較!$E$718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(都道府県別必要量との比較!$F$716,都道府県別必要量との比較!$H$716:$L$716,都道府県別必要量との比較!$O$716:$P$716)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(都道府県別必要量との比較!$F$718,都道府県別必要量との比較!$H$718:$L$718,都道府県別必要量との比較!$O$718:$P$718)</c:f>
              <c:numCache>
                <c:formatCode>#,##0_);[Red]\(#,##0\)</c:formatCode>
                <c:ptCount val="8"/>
                <c:pt idx="0" formatCode="#,##0;[Red]\-#,##0;">
                  <c:v>1817</c:v>
                </c:pt>
                <c:pt idx="1">
                  <c:v>1212</c:v>
                </c:pt>
                <c:pt idx="2">
                  <c:v>1180</c:v>
                </c:pt>
                <c:pt idx="3">
                  <c:v>1158</c:v>
                </c:pt>
                <c:pt idx="4">
                  <c:v>1166</c:v>
                </c:pt>
                <c:pt idx="5" formatCode="#,##0;[Red]\-#,##0;">
                  <c:v>1148</c:v>
                </c:pt>
                <c:pt idx="6" formatCode="#,##0;[Red]\-#,##0;">
                  <c:v>1202</c:v>
                </c:pt>
                <c:pt idx="7" formatCode="#,##0;[Red]\-#,##0;">
                  <c:v>1831</c:v>
                </c:pt>
              </c:numCache>
            </c:numRef>
          </c:val>
          <c:extLst>
            <c:ext xmlns:c16="http://schemas.microsoft.com/office/drawing/2014/chart" uri="{C3380CC4-5D6E-409C-BE32-E72D297353CC}">
              <c16:uniqueId val="{00000007-5127-4EF7-8A31-AB4DAA9B7AF2}"/>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都道府県別必要量との比較!$E$717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(都道府県別必要量との比較!$F$716,都道府県別必要量との比較!$H$716:$L$716,都道府県別必要量との比較!$O$716:$P$716)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(都道府県別必要量との比較!$F$717,都道府県別必要量との比較!$H$717:$L$717,都道府県別必要量との比較!$O$717:$P$717)</c:f>
              <c:numCache>
                <c:formatCode>#,##0_);[Red]\(#,##0\)</c:formatCode>
                <c:ptCount val="8"/>
                <c:pt idx="0" formatCode="#,##0;[Red]\-#,##0;">
                  <c:v>14198</c:v>
                </c:pt>
                <c:pt idx="1">
                  <c:v>12969</c:v>
                </c:pt>
                <c:pt idx="2">
                  <c:v>13326</c:v>
                </c:pt>
                <c:pt idx="3">
                  <c:v>13622</c:v>
                </c:pt>
                <c:pt idx="4">
                  <c:v>13620</c:v>
                </c:pt>
                <c:pt idx="5" formatCode="#,##0;[Red]\-#,##0;">
                  <c:v>13329</c:v>
                </c:pt>
                <c:pt idx="6" formatCode="#,##0;[Red]\-#,##0;">
                  <c:v>13312</c:v>
                </c:pt>
                <c:pt idx="7" formatCode="#,##0;[Red]\-#,##0;">
                  <c:v>15280</c:v>
                </c:pt>
              </c:numCache>
            </c:numRef>
          </c:val>
          <c:smooth val="0"/>
          <c:extLst>
            <c:ext xmlns:c16="http://schemas.microsoft.com/office/drawing/2014/chart" uri="{C3380CC4-5D6E-409C-BE32-E72D297353CC}">
              <c16:uniqueId val="{00000008-5127-4EF7-8A31-AB4DAA9B7AF2}"/>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都道府県別必要量との比較!$E$76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(都道府県別必要量との比較!$F$71,都道府県別必要量との比較!$H$71:$L$71,都道府県別必要量との比較!$O$71:$P$71)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(都道府県別必要量との比較!$F$76,都道府県別必要量との比較!$H$76:$L$76,都道府県別必要量との比較!$O$76:$P$76)</c:f>
              <c:numCache>
                <c:formatCode>#,##0_);[Red]\(#,##0\)</c:formatCode>
                <c:ptCount val="8"/>
                <c:pt idx="0" formatCode="#,##0;[Red]\-#,##0;">
                  <c:v>4233</c:v>
                </c:pt>
                <c:pt idx="1">
                  <c:v>4222</c:v>
                </c:pt>
                <c:pt idx="2">
                  <c:v>4382</c:v>
                </c:pt>
                <c:pt idx="3">
                  <c:v>4106</c:v>
                </c:pt>
                <c:pt idx="4">
                  <c:v>3921</c:v>
                </c:pt>
                <c:pt idx="5" formatCode="#,##0;[Red]\-#,##0;">
                  <c:v>4043</c:v>
                </c:pt>
                <c:pt idx="6" formatCode="#,##0;[Red]\-#,##0;">
                  <c:v>3914</c:v>
                </c:pt>
                <c:pt idx="7" formatCode="#,##0;[Red]\-#,##0;">
                  <c:v>3907</c:v>
                </c:pt>
              </c:numCache>
            </c:numRef>
          </c:val>
          <c:extLst>
            <c:ext xmlns:c16="http://schemas.microsoft.com/office/drawing/2014/chart" uri="{C3380CC4-5D6E-409C-BE32-E72D297353CC}">
              <c16:uniqueId val="{00000000-16C4-40F8-806B-8DC0AEC436D7}"/>
            </c:ext>
          </c:extLst>
        </c:ser>
        <c:ser>
          <c:idx val="2"/>
          <c:order val="2"/>
          <c:tx>
            <c:strRef>
              <c:f>都道府県別必要量との比較!$E$75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(都道府県別必要量との比較!$F$71,都道府県別必要量との比較!$H$71:$L$71,都道府県別必要量との比較!$O$71:$P$71)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(都道府県別必要量との比較!$F$75,都道府県別必要量との比較!$H$75:$L$75,都道府県別必要量との比較!$O$75:$P$75)</c:f>
              <c:numCache>
                <c:formatCode>#,##0_);[Red]\(#,##0\)</c:formatCode>
                <c:ptCount val="8"/>
                <c:pt idx="0" formatCode="#,##0;[Red]\-#,##0;">
                  <c:v>1792</c:v>
                </c:pt>
                <c:pt idx="1">
                  <c:v>2320</c:v>
                </c:pt>
                <c:pt idx="2">
                  <c:v>2541</c:v>
                </c:pt>
                <c:pt idx="3">
                  <c:v>2645</c:v>
                </c:pt>
                <c:pt idx="4">
                  <c:v>2763</c:v>
                </c:pt>
                <c:pt idx="5" formatCode="#,##0;[Red]\-#,##0;">
                  <c:v>2669</c:v>
                </c:pt>
                <c:pt idx="6" formatCode="#,##0;[Red]\-#,##0;">
                  <c:v>2734</c:v>
                </c:pt>
                <c:pt idx="7" formatCode="#,##0;[Red]\-#,##0;">
                  <c:v>6005</c:v>
                </c:pt>
              </c:numCache>
            </c:numRef>
          </c:val>
          <c:extLst>
            <c:ext xmlns:c16="http://schemas.microsoft.com/office/drawing/2014/chart" uri="{C3380CC4-5D6E-409C-BE32-E72D297353CC}">
              <c16:uniqueId val="{00000001-16C4-40F8-806B-8DC0AEC436D7}"/>
            </c:ext>
          </c:extLst>
        </c:ser>
        <c:ser>
          <c:idx val="1"/>
          <c:order val="3"/>
          <c:tx>
            <c:strRef>
              <c:f>都道府県別必要量との比較!$E$74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16C4-40F8-806B-8DC0AEC436D7}"/>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16C4-40F8-806B-8DC0AEC436D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(都道府県別必要量との比較!$F$71,都道府県別必要量との比較!$H$71:$L$71,都道府県別必要量との比較!$O$71:$P$71)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(都道府県別必要量との比較!$F$74,都道府県別必要量との比較!$H$74:$L$74,都道府県別必要量との比較!$O$74:$P$74)</c:f>
              <c:numCache>
                <c:formatCode>#,##0_);[Red]\(#,##0\)</c:formatCode>
                <c:ptCount val="8"/>
                <c:pt idx="0" formatCode="#,##0;[Red]\-#,##0;">
                  <c:v>10948</c:v>
                </c:pt>
                <c:pt idx="1">
                  <c:v>10952</c:v>
                </c:pt>
                <c:pt idx="2">
                  <c:v>10761</c:v>
                </c:pt>
                <c:pt idx="3">
                  <c:v>10791</c:v>
                </c:pt>
                <c:pt idx="4">
                  <c:v>10439</c:v>
                </c:pt>
                <c:pt idx="5" formatCode="#,##0;[Red]\-#,##0;">
                  <c:v>10431</c:v>
                </c:pt>
                <c:pt idx="6" formatCode="#,##0;[Red]\-#,##0;">
                  <c:v>10324</c:v>
                </c:pt>
                <c:pt idx="7" formatCode="#,##0;[Red]\-#,##0;">
                  <c:v>6604</c:v>
                </c:pt>
              </c:numCache>
            </c:numRef>
          </c:val>
          <c:extLst>
            <c:ext xmlns:c16="http://schemas.microsoft.com/office/drawing/2014/chart" uri="{C3380CC4-5D6E-409C-BE32-E72D297353CC}">
              <c16:uniqueId val="{00000006-16C4-40F8-806B-8DC0AEC436D7}"/>
            </c:ext>
          </c:extLst>
        </c:ser>
        <c:ser>
          <c:idx val="0"/>
          <c:order val="4"/>
          <c:tx>
            <c:strRef>
              <c:f>都道府県別必要量との比較!$E$73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(都道府県別必要量との比較!$F$71,都道府県別必要量との比較!$H$71:$L$71,都道府県別必要量との比較!$O$71:$P$71)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(都道府県別必要量との比較!$F$73,都道府県別必要量との比較!$H$73:$L$73,都道府県別必要量との比較!$O$73:$P$73)</c:f>
              <c:numCache>
                <c:formatCode>#,##0_);[Red]\(#,##0\)</c:formatCode>
                <c:ptCount val="8"/>
                <c:pt idx="0" formatCode="#,##0;[Red]\-#,##0;">
                  <c:v>3039</c:v>
                </c:pt>
                <c:pt idx="1">
                  <c:v>2463</c:v>
                </c:pt>
                <c:pt idx="2">
                  <c:v>2278</c:v>
                </c:pt>
                <c:pt idx="3">
                  <c:v>2015</c:v>
                </c:pt>
                <c:pt idx="4">
                  <c:v>2091</c:v>
                </c:pt>
                <c:pt idx="5" formatCode="#,##0;[Red]\-#,##0;">
                  <c:v>2053</c:v>
                </c:pt>
                <c:pt idx="6" formatCode="#,##0;[Red]\-#,##0;">
                  <c:v>2025</c:v>
                </c:pt>
                <c:pt idx="7" formatCode="#,##0;[Red]\-#,##0;">
                  <c:v>2265</c:v>
                </c:pt>
              </c:numCache>
            </c:numRef>
          </c:val>
          <c:extLst>
            <c:ext xmlns:c16="http://schemas.microsoft.com/office/drawing/2014/chart" uri="{C3380CC4-5D6E-409C-BE32-E72D297353CC}">
              <c16:uniqueId val="{00000007-16C4-40F8-806B-8DC0AEC436D7}"/>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都道府県別必要量との比較!$E$72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(都道府県別必要量との比較!$F$71,都道府県別必要量との比較!$H$71:$L$71,都道府県別必要量との比較!$O$71:$P$71)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(都道府県別必要量との比較!$F$72,都道府県別必要量との比較!$H$72:$L$72,都道府県別必要量との比較!$O$72:$P$72)</c:f>
              <c:numCache>
                <c:formatCode>#,##0_);[Red]\(#,##0\)</c:formatCode>
                <c:ptCount val="8"/>
                <c:pt idx="0" formatCode="#,##0;[Red]\-#,##0;">
                  <c:v>20012</c:v>
                </c:pt>
                <c:pt idx="1">
                  <c:v>19957</c:v>
                </c:pt>
                <c:pt idx="2">
                  <c:v>19962</c:v>
                </c:pt>
                <c:pt idx="3">
                  <c:v>19557</c:v>
                </c:pt>
                <c:pt idx="4">
                  <c:v>19214</c:v>
                </c:pt>
                <c:pt idx="5" formatCode="#,##0;[Red]\-#,##0;">
                  <c:v>19196</c:v>
                </c:pt>
                <c:pt idx="6" formatCode="#,##0;[Red]\-#,##0;">
                  <c:v>18997</c:v>
                </c:pt>
                <c:pt idx="7" formatCode="#,##0;[Red]\-#,##0;">
                  <c:v>18781</c:v>
                </c:pt>
              </c:numCache>
            </c:numRef>
          </c:val>
          <c:smooth val="0"/>
          <c:extLst>
            <c:ext xmlns:c16="http://schemas.microsoft.com/office/drawing/2014/chart" uri="{C3380CC4-5D6E-409C-BE32-E72D297353CC}">
              <c16:uniqueId val="{00000008-16C4-40F8-806B-8DC0AEC436D7}"/>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都道府県別必要量との比較!$E$91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(都道府県別必要量との比較!$F$86,都道府県別必要量との比較!$H$86:$L$86,都道府県別必要量との比較!$O$86:$P$86)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(都道府県別必要量との比較!$F$91,都道府県別必要量との比較!$H$91:$L$91,都道府県別必要量との比較!$O$91:$P$91)</c:f>
              <c:numCache>
                <c:formatCode>#,##0_);[Red]\(#,##0\)</c:formatCode>
                <c:ptCount val="8"/>
                <c:pt idx="0" formatCode="#,##0;[Red]\-#,##0;">
                  <c:v>2876</c:v>
                </c:pt>
                <c:pt idx="1">
                  <c:v>2860</c:v>
                </c:pt>
                <c:pt idx="2">
                  <c:v>2593</c:v>
                </c:pt>
                <c:pt idx="3">
                  <c:v>2503</c:v>
                </c:pt>
                <c:pt idx="4">
                  <c:v>2394</c:v>
                </c:pt>
                <c:pt idx="5" formatCode="#,##0;[Red]\-#,##0;">
                  <c:v>2250</c:v>
                </c:pt>
                <c:pt idx="6" formatCode="#,##0;[Red]\-#,##0;">
                  <c:v>2122</c:v>
                </c:pt>
                <c:pt idx="7" formatCode="#,##0;[Red]\-#,##0;">
                  <c:v>2442</c:v>
                </c:pt>
              </c:numCache>
            </c:numRef>
          </c:val>
          <c:extLst>
            <c:ext xmlns:c16="http://schemas.microsoft.com/office/drawing/2014/chart" uri="{C3380CC4-5D6E-409C-BE32-E72D297353CC}">
              <c16:uniqueId val="{00000000-B26E-49DA-AF85-7A871BF68C6A}"/>
            </c:ext>
          </c:extLst>
        </c:ser>
        <c:ser>
          <c:idx val="2"/>
          <c:order val="2"/>
          <c:tx>
            <c:strRef>
              <c:f>都道府県別必要量との比較!$E$90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(都道府県別必要量との比較!$F$86,都道府県別必要量との比較!$H$86:$L$86,都道府県別必要量との比較!$O$86:$P$86)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(都道府県別必要量との比較!$F$90,都道府県別必要量との比較!$H$90:$L$90,都道府県別必要量との比較!$O$90:$P$90)</c:f>
              <c:numCache>
                <c:formatCode>#,##0_);[Red]\(#,##0\)</c:formatCode>
                <c:ptCount val="8"/>
                <c:pt idx="0" formatCode="#,##0;[Red]\-#,##0;">
                  <c:v>1186</c:v>
                </c:pt>
                <c:pt idx="1">
                  <c:v>1440</c:v>
                </c:pt>
                <c:pt idx="2">
                  <c:v>1497</c:v>
                </c:pt>
                <c:pt idx="3">
                  <c:v>1527</c:v>
                </c:pt>
                <c:pt idx="4">
                  <c:v>1632</c:v>
                </c:pt>
                <c:pt idx="5" formatCode="#,##0;[Red]\-#,##0;">
                  <c:v>1694</c:v>
                </c:pt>
                <c:pt idx="6" formatCode="#,##0;[Red]\-#,##0;">
                  <c:v>1886</c:v>
                </c:pt>
                <c:pt idx="7" formatCode="#,##0;[Red]\-#,##0;">
                  <c:v>2544</c:v>
                </c:pt>
              </c:numCache>
            </c:numRef>
          </c:val>
          <c:extLst>
            <c:ext xmlns:c16="http://schemas.microsoft.com/office/drawing/2014/chart" uri="{C3380CC4-5D6E-409C-BE32-E72D297353CC}">
              <c16:uniqueId val="{00000001-B26E-49DA-AF85-7A871BF68C6A}"/>
            </c:ext>
          </c:extLst>
        </c:ser>
        <c:ser>
          <c:idx val="1"/>
          <c:order val="3"/>
          <c:tx>
            <c:strRef>
              <c:f>都道府県別必要量との比較!$E$89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B26E-49DA-AF85-7A871BF68C6A}"/>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B26E-49DA-AF85-7A871BF68C6A}"/>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(都道府県別必要量との比較!$F$86,都道府県別必要量との比較!$H$86:$L$86,都道府県別必要量との比較!$O$86:$P$86)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(都道府県別必要量との比較!$F$89,都道府県別必要量との比較!$H$89:$L$89,都道府県別必要量との比較!$O$89:$P$89)</c:f>
              <c:numCache>
                <c:formatCode>#,##0_);[Red]\(#,##0\)</c:formatCode>
                <c:ptCount val="8"/>
                <c:pt idx="0" formatCode="#,##0;[Red]\-#,##0;">
                  <c:v>6559</c:v>
                </c:pt>
                <c:pt idx="1">
                  <c:v>5927</c:v>
                </c:pt>
                <c:pt idx="2">
                  <c:v>5801</c:v>
                </c:pt>
                <c:pt idx="3">
                  <c:v>5745</c:v>
                </c:pt>
                <c:pt idx="4">
                  <c:v>5558</c:v>
                </c:pt>
                <c:pt idx="5" formatCode="#,##0;[Red]\-#,##0;">
                  <c:v>5584</c:v>
                </c:pt>
                <c:pt idx="6" formatCode="#,##0;[Red]\-#,##0;">
                  <c:v>5262</c:v>
                </c:pt>
                <c:pt idx="7" formatCode="#,##0;[Red]\-#,##0;">
                  <c:v>3255</c:v>
                </c:pt>
              </c:numCache>
            </c:numRef>
          </c:val>
          <c:extLst>
            <c:ext xmlns:c16="http://schemas.microsoft.com/office/drawing/2014/chart" uri="{C3380CC4-5D6E-409C-BE32-E72D297353CC}">
              <c16:uniqueId val="{00000006-B26E-49DA-AF85-7A871BF68C6A}"/>
            </c:ext>
          </c:extLst>
        </c:ser>
        <c:ser>
          <c:idx val="0"/>
          <c:order val="4"/>
          <c:tx>
            <c:strRef>
              <c:f>都道府県別必要量との比較!$E$88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(都道府県別必要量との比較!$F$86,都道府県別必要量との比較!$H$86:$L$86,都道府県別必要量との比較!$O$86:$P$86)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(都道府県別必要量との比較!$F$88,都道府県別必要量との比較!$H$88:$L$88,都道府県別必要量との比較!$O$88:$P$88)</c:f>
              <c:numCache>
                <c:formatCode>#,##0_);[Red]\(#,##0\)</c:formatCode>
                <c:ptCount val="8"/>
                <c:pt idx="0" formatCode="#,##0;[Red]\-#,##0;">
                  <c:v>675</c:v>
                </c:pt>
                <c:pt idx="1">
                  <c:v>729</c:v>
                </c:pt>
                <c:pt idx="2">
                  <c:v>632</c:v>
                </c:pt>
                <c:pt idx="3">
                  <c:v>632</c:v>
                </c:pt>
                <c:pt idx="4">
                  <c:v>630</c:v>
                </c:pt>
                <c:pt idx="5" formatCode="#,##0;[Red]\-#,##0;">
                  <c:v>630</c:v>
                </c:pt>
                <c:pt idx="6" formatCode="#,##0;[Red]\-#,##0;">
                  <c:v>630</c:v>
                </c:pt>
                <c:pt idx="7" formatCode="#,##0;[Red]\-#,##0;">
                  <c:v>902</c:v>
                </c:pt>
              </c:numCache>
            </c:numRef>
          </c:val>
          <c:extLst>
            <c:ext xmlns:c16="http://schemas.microsoft.com/office/drawing/2014/chart" uri="{C3380CC4-5D6E-409C-BE32-E72D297353CC}">
              <c16:uniqueId val="{00000007-B26E-49DA-AF85-7A871BF68C6A}"/>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都道府県別必要量との比較!$E$87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(都道府県別必要量との比較!$F$86,都道府県別必要量との比較!$H$86:$L$86,都道府県別必要量との比較!$O$86:$P$86)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(都道府県別必要量との比較!$F$87,都道府県別必要量との比較!$H$87:$L$87,都道府県別必要量との比較!$O$87:$P$87)</c:f>
              <c:numCache>
                <c:formatCode>#,##0_);[Red]\(#,##0\)</c:formatCode>
                <c:ptCount val="8"/>
                <c:pt idx="0" formatCode="#,##0;[Red]\-#,##0;">
                  <c:v>11296</c:v>
                </c:pt>
                <c:pt idx="1">
                  <c:v>10956</c:v>
                </c:pt>
                <c:pt idx="2">
                  <c:v>10523</c:v>
                </c:pt>
                <c:pt idx="3">
                  <c:v>10407</c:v>
                </c:pt>
                <c:pt idx="4">
                  <c:v>10214</c:v>
                </c:pt>
                <c:pt idx="5" formatCode="#,##0;[Red]\-#,##0;">
                  <c:v>10158</c:v>
                </c:pt>
                <c:pt idx="6" formatCode="#,##0;[Red]\-#,##0;">
                  <c:v>9900</c:v>
                </c:pt>
                <c:pt idx="7" formatCode="#,##0;[Red]\-#,##0;">
                  <c:v>9143</c:v>
                </c:pt>
              </c:numCache>
            </c:numRef>
          </c:val>
          <c:smooth val="0"/>
          <c:extLst>
            <c:ext xmlns:c16="http://schemas.microsoft.com/office/drawing/2014/chart" uri="{C3380CC4-5D6E-409C-BE32-E72D297353CC}">
              <c16:uniqueId val="{00000008-B26E-49DA-AF85-7A871BF68C6A}"/>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都道府県別必要量との比較!$E$106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(都道府県別必要量との比較!$F$101,都道府県別必要量との比較!$H$101:$L$101,都道府県別必要量との比較!$O$101:$P$101)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(都道府県別必要量との比較!$F$106,都道府県別必要量との比較!$H$106:$L$106,都道府県別必要量との比較!$O$106:$P$106)</c:f>
              <c:numCache>
                <c:formatCode>#,##0_);[Red]\(#,##0\)</c:formatCode>
                <c:ptCount val="8"/>
                <c:pt idx="0" formatCode="#,##0;[Red]\-#,##0;">
                  <c:v>2435</c:v>
                </c:pt>
                <c:pt idx="1">
                  <c:v>2322</c:v>
                </c:pt>
                <c:pt idx="2">
                  <c:v>2349</c:v>
                </c:pt>
                <c:pt idx="3">
                  <c:v>2411</c:v>
                </c:pt>
                <c:pt idx="4">
                  <c:v>2344</c:v>
                </c:pt>
                <c:pt idx="5" formatCode="#,##0;[Red]\-#,##0;">
                  <c:v>2301</c:v>
                </c:pt>
                <c:pt idx="6" formatCode="#,##0;[Red]\-#,##0;">
                  <c:v>2272</c:v>
                </c:pt>
                <c:pt idx="7" formatCode="#,##0;[Red]\-#,##0;">
                  <c:v>2275</c:v>
                </c:pt>
              </c:numCache>
            </c:numRef>
          </c:val>
          <c:extLst>
            <c:ext xmlns:c16="http://schemas.microsoft.com/office/drawing/2014/chart" uri="{C3380CC4-5D6E-409C-BE32-E72D297353CC}">
              <c16:uniqueId val="{00000000-16B6-4936-8446-40F3962EA11C}"/>
            </c:ext>
          </c:extLst>
        </c:ser>
        <c:ser>
          <c:idx val="2"/>
          <c:order val="2"/>
          <c:tx>
            <c:strRef>
              <c:f>都道府県別必要量との比較!$E$105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(都道府県別必要量との比較!$F$101,都道府県別必要量との比較!$H$101:$L$101,都道府県別必要量との比較!$O$101:$P$101)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(都道府県別必要量との比較!$F$105,都道府県別必要量との比較!$H$105:$L$105,都道府県別必要量との比較!$O$105:$P$105)</c:f>
              <c:numCache>
                <c:formatCode>#,##0_);[Red]\(#,##0\)</c:formatCode>
                <c:ptCount val="8"/>
                <c:pt idx="0" formatCode="#,##0;[Red]\-#,##0;">
                  <c:v>1665</c:v>
                </c:pt>
                <c:pt idx="1">
                  <c:v>2126</c:v>
                </c:pt>
                <c:pt idx="2">
                  <c:v>2133</c:v>
                </c:pt>
                <c:pt idx="3">
                  <c:v>2264</c:v>
                </c:pt>
                <c:pt idx="4">
                  <c:v>2303</c:v>
                </c:pt>
                <c:pt idx="5" formatCode="#,##0;[Red]\-#,##0;">
                  <c:v>2378</c:v>
                </c:pt>
                <c:pt idx="6" formatCode="#,##0;[Red]\-#,##0;">
                  <c:v>2327</c:v>
                </c:pt>
                <c:pt idx="7" formatCode="#,##0;[Red]\-#,##0;">
                  <c:v>2938</c:v>
                </c:pt>
              </c:numCache>
            </c:numRef>
          </c:val>
          <c:extLst>
            <c:ext xmlns:c16="http://schemas.microsoft.com/office/drawing/2014/chart" uri="{C3380CC4-5D6E-409C-BE32-E72D297353CC}">
              <c16:uniqueId val="{00000001-16B6-4936-8446-40F3962EA11C}"/>
            </c:ext>
          </c:extLst>
        </c:ser>
        <c:ser>
          <c:idx val="1"/>
          <c:order val="3"/>
          <c:tx>
            <c:strRef>
              <c:f>都道府県別必要量との比較!$E$104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16B6-4936-8446-40F3962EA11C}"/>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16B6-4936-8446-40F3962EA11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(都道府県別必要量との比較!$F$101,都道府県別必要量との比較!$H$101:$L$101,都道府県別必要量との比較!$O$101:$P$101)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(都道府県別必要量との比較!$F$104,都道府県別必要量との比較!$H$104:$L$104,都道府県別必要量との比較!$O$104:$P$104)</c:f>
              <c:numCache>
                <c:formatCode>#,##0_);[Red]\(#,##0\)</c:formatCode>
                <c:ptCount val="8"/>
                <c:pt idx="0" formatCode="#,##0;[Red]\-#,##0;">
                  <c:v>6170</c:v>
                </c:pt>
                <c:pt idx="1">
                  <c:v>5286</c:v>
                </c:pt>
                <c:pt idx="2">
                  <c:v>5324</c:v>
                </c:pt>
                <c:pt idx="3">
                  <c:v>5338</c:v>
                </c:pt>
                <c:pt idx="4">
                  <c:v>5503</c:v>
                </c:pt>
                <c:pt idx="5" formatCode="#,##0;[Red]\-#,##0;">
                  <c:v>5357</c:v>
                </c:pt>
                <c:pt idx="6" formatCode="#,##0;[Red]\-#,##0;">
                  <c:v>5133</c:v>
                </c:pt>
                <c:pt idx="7" formatCode="#,##0;[Red]\-#,##0;">
                  <c:v>3121</c:v>
                </c:pt>
              </c:numCache>
            </c:numRef>
          </c:val>
          <c:extLst>
            <c:ext xmlns:c16="http://schemas.microsoft.com/office/drawing/2014/chart" uri="{C3380CC4-5D6E-409C-BE32-E72D297353CC}">
              <c16:uniqueId val="{00000006-16B6-4936-8446-40F3962EA11C}"/>
            </c:ext>
          </c:extLst>
        </c:ser>
        <c:ser>
          <c:idx val="0"/>
          <c:order val="4"/>
          <c:tx>
            <c:strRef>
              <c:f>都道府県別必要量との比較!$E$103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(都道府県別必要量との比較!$F$101,都道府県別必要量との比較!$H$101:$L$101,都道府県別必要量との比較!$O$101:$P$101)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(都道府県別必要量との比較!$F$103,都道府県別必要量との比較!$H$103:$L$103,都道府県別必要量との比較!$O$103:$P$103)</c:f>
              <c:numCache>
                <c:formatCode>#,##0_);[Red]\(#,##0\)</c:formatCode>
                <c:ptCount val="8"/>
                <c:pt idx="0" formatCode="#,##0;[Red]\-#,##0;">
                  <c:v>1153</c:v>
                </c:pt>
                <c:pt idx="1">
                  <c:v>1322</c:v>
                </c:pt>
                <c:pt idx="2">
                  <c:v>1165</c:v>
                </c:pt>
                <c:pt idx="3">
                  <c:v>844</c:v>
                </c:pt>
                <c:pt idx="4">
                  <c:v>625</c:v>
                </c:pt>
                <c:pt idx="5" formatCode="#,##0;[Red]\-#,##0;">
                  <c:v>632</c:v>
                </c:pt>
                <c:pt idx="6" formatCode="#,##0;[Red]\-#,##0;">
                  <c:v>654</c:v>
                </c:pt>
                <c:pt idx="7" formatCode="#,##0;[Red]\-#,##0;">
                  <c:v>933</c:v>
                </c:pt>
              </c:numCache>
            </c:numRef>
          </c:val>
          <c:extLst>
            <c:ext xmlns:c16="http://schemas.microsoft.com/office/drawing/2014/chart" uri="{C3380CC4-5D6E-409C-BE32-E72D297353CC}">
              <c16:uniqueId val="{00000007-16B6-4936-8446-40F3962EA11C}"/>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都道府県別必要量との比較!$E$102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(都道府県別必要量との比較!$F$101,都道府県別必要量との比較!$H$101:$L$101,都道府県別必要量との比較!$O$101:$P$101)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(都道府県別必要量との比較!$F$102,都道府県別必要量との比較!$H$102:$L$102,都道府県別必要量との比較!$O$102:$P$102)</c:f>
              <c:numCache>
                <c:formatCode>#,##0_);[Red]\(#,##0\)</c:formatCode>
                <c:ptCount val="8"/>
                <c:pt idx="0" formatCode="#,##0;[Red]\-#,##0;">
                  <c:v>11423</c:v>
                </c:pt>
                <c:pt idx="1">
                  <c:v>11056</c:v>
                </c:pt>
                <c:pt idx="2">
                  <c:v>10971</c:v>
                </c:pt>
                <c:pt idx="3">
                  <c:v>10857</c:v>
                </c:pt>
                <c:pt idx="4">
                  <c:v>10775</c:v>
                </c:pt>
                <c:pt idx="5" formatCode="#,##0;[Red]\-#,##0;">
                  <c:v>10668</c:v>
                </c:pt>
                <c:pt idx="6" formatCode="#,##0;[Red]\-#,##0;">
                  <c:v>10386</c:v>
                </c:pt>
                <c:pt idx="7" formatCode="#,##0;[Red]\-#,##0;">
                  <c:v>9267</c:v>
                </c:pt>
              </c:numCache>
            </c:numRef>
          </c:val>
          <c:smooth val="0"/>
          <c:extLst>
            <c:ext xmlns:c16="http://schemas.microsoft.com/office/drawing/2014/chart" uri="{C3380CC4-5D6E-409C-BE32-E72D297353CC}">
              <c16:uniqueId val="{00000008-16B6-4936-8446-40F3962EA11C}"/>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都道府県別必要量との比較!$E$121</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(都道府県別必要量との比較!$F$116,都道府県別必要量との比較!$H$116:$L$116,都道府県別必要量との比較!$O$116:$P$116)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(都道府県別必要量との比較!$F$121,都道府県別必要量との比較!$H$121:$L$121,都道府県別必要量との比較!$O$121:$P$121)</c:f>
              <c:numCache>
                <c:formatCode>#,##0_);[Red]\(#,##0\)</c:formatCode>
                <c:ptCount val="8"/>
                <c:pt idx="0" formatCode="#,##0;[Red]\-#,##0;">
                  <c:v>4165</c:v>
                </c:pt>
                <c:pt idx="1">
                  <c:v>4039</c:v>
                </c:pt>
                <c:pt idx="2">
                  <c:v>3380</c:v>
                </c:pt>
                <c:pt idx="3">
                  <c:v>3324</c:v>
                </c:pt>
                <c:pt idx="4">
                  <c:v>3332</c:v>
                </c:pt>
                <c:pt idx="5" formatCode="#,##0;[Red]\-#,##0;">
                  <c:v>3694</c:v>
                </c:pt>
                <c:pt idx="6" formatCode="#,##0;[Red]\-#,##0;">
                  <c:v>3643</c:v>
                </c:pt>
                <c:pt idx="7" formatCode="#,##0;[Red]\-#,##0;">
                  <c:v>3322</c:v>
                </c:pt>
              </c:numCache>
            </c:numRef>
          </c:val>
          <c:extLst>
            <c:ext xmlns:c16="http://schemas.microsoft.com/office/drawing/2014/chart" uri="{C3380CC4-5D6E-409C-BE32-E72D297353CC}">
              <c16:uniqueId val="{00000000-691E-41EB-BEEF-5504D05F7977}"/>
            </c:ext>
          </c:extLst>
        </c:ser>
        <c:ser>
          <c:idx val="2"/>
          <c:order val="2"/>
          <c:tx>
            <c:strRef>
              <c:f>都道府県別必要量との比較!$E$120</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(都道府県別必要量との比較!$F$116,都道府県別必要量との比較!$H$116:$L$116,都道府県別必要量との比較!$O$116:$P$116)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(都道府県別必要量との比較!$F$120,都道府県別必要量との比較!$H$120:$L$120,都道府県別必要量との比較!$O$120:$P$120)</c:f>
              <c:numCache>
                <c:formatCode>#,##0_);[Red]\(#,##0\)</c:formatCode>
                <c:ptCount val="8"/>
                <c:pt idx="0" formatCode="#,##0;[Red]\-#,##0;">
                  <c:v>1683</c:v>
                </c:pt>
                <c:pt idx="1">
                  <c:v>1978</c:v>
                </c:pt>
                <c:pt idx="2">
                  <c:v>2396</c:v>
                </c:pt>
                <c:pt idx="3">
                  <c:v>2511</c:v>
                </c:pt>
                <c:pt idx="4">
                  <c:v>2276</c:v>
                </c:pt>
                <c:pt idx="5" formatCode="#,##0;[Red]\-#,##0;">
                  <c:v>2548</c:v>
                </c:pt>
                <c:pt idx="6" formatCode="#,##0;[Red]\-#,##0;">
                  <c:v>2747</c:v>
                </c:pt>
                <c:pt idx="7" formatCode="#,##0;[Red]\-#,##0;">
                  <c:v>5157</c:v>
                </c:pt>
              </c:numCache>
            </c:numRef>
          </c:val>
          <c:extLst>
            <c:ext xmlns:c16="http://schemas.microsoft.com/office/drawing/2014/chart" uri="{C3380CC4-5D6E-409C-BE32-E72D297353CC}">
              <c16:uniqueId val="{00000001-691E-41EB-BEEF-5504D05F7977}"/>
            </c:ext>
          </c:extLst>
        </c:ser>
        <c:ser>
          <c:idx val="1"/>
          <c:order val="3"/>
          <c:tx>
            <c:strRef>
              <c:f>都道府県別必要量との比較!$E$119</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691E-41EB-BEEF-5504D05F7977}"/>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691E-41EB-BEEF-5504D05F797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(都道府県別必要量との比較!$F$116,都道府県別必要量との比較!$H$116:$L$116,都道府県別必要量との比較!$O$116:$P$116)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(都道府県別必要量との比較!$F$119,都道府県別必要量との比較!$H$119:$L$119,都道府県別必要量との比較!$O$119:$P$119)</c:f>
              <c:numCache>
                <c:formatCode>#,##0_);[Red]\(#,##0\)</c:formatCode>
                <c:ptCount val="8"/>
                <c:pt idx="0" formatCode="#,##0;[Red]\-#,##0;">
                  <c:v>11983</c:v>
                </c:pt>
                <c:pt idx="1">
                  <c:v>11584</c:v>
                </c:pt>
                <c:pt idx="2">
                  <c:v>10561</c:v>
                </c:pt>
                <c:pt idx="3">
                  <c:v>10625</c:v>
                </c:pt>
                <c:pt idx="4">
                  <c:v>11071</c:v>
                </c:pt>
                <c:pt idx="5" formatCode="#,##0;[Red]\-#,##0;">
                  <c:v>10732</c:v>
                </c:pt>
                <c:pt idx="6" formatCode="#,##0;[Red]\-#,##0;">
                  <c:v>10636</c:v>
                </c:pt>
                <c:pt idx="7" formatCode="#,##0;[Red]\-#,##0;">
                  <c:v>5380</c:v>
                </c:pt>
              </c:numCache>
            </c:numRef>
          </c:val>
          <c:extLst>
            <c:ext xmlns:c16="http://schemas.microsoft.com/office/drawing/2014/chart" uri="{C3380CC4-5D6E-409C-BE32-E72D297353CC}">
              <c16:uniqueId val="{00000006-691E-41EB-BEEF-5504D05F7977}"/>
            </c:ext>
          </c:extLst>
        </c:ser>
        <c:ser>
          <c:idx val="0"/>
          <c:order val="4"/>
          <c:tx>
            <c:strRef>
              <c:f>都道府県別必要量との比較!$E$118</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(都道府県別必要量との比較!$F$116,都道府県別必要量との比較!$H$116:$L$116,都道府県別必要量との比較!$O$116:$P$116)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(都道府県別必要量との比較!$F$118,都道府県別必要量との比較!$H$118:$L$118,都道府県別必要量との比較!$O$118:$P$118)</c:f>
              <c:numCache>
                <c:formatCode>#,##0_);[Red]\(#,##0\)</c:formatCode>
                <c:ptCount val="8"/>
                <c:pt idx="0" formatCode="#,##0;[Red]\-#,##0;">
                  <c:v>1212</c:v>
                </c:pt>
                <c:pt idx="1">
                  <c:v>967</c:v>
                </c:pt>
                <c:pt idx="2">
                  <c:v>986</c:v>
                </c:pt>
                <c:pt idx="3">
                  <c:v>934</c:v>
                </c:pt>
                <c:pt idx="4">
                  <c:v>929</c:v>
                </c:pt>
                <c:pt idx="5" formatCode="#,##0;[Red]\-#,##0;">
                  <c:v>959</c:v>
                </c:pt>
                <c:pt idx="6" formatCode="#,##0;[Red]\-#,##0;">
                  <c:v>965</c:v>
                </c:pt>
                <c:pt idx="7" formatCode="#,##0;[Red]\-#,##0;">
                  <c:v>1538</c:v>
                </c:pt>
              </c:numCache>
            </c:numRef>
          </c:val>
          <c:extLst>
            <c:ext xmlns:c16="http://schemas.microsoft.com/office/drawing/2014/chart" uri="{C3380CC4-5D6E-409C-BE32-E72D297353CC}">
              <c16:uniqueId val="{00000007-691E-41EB-BEEF-5504D05F7977}"/>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都道府県別必要量との比較!$E$117</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(都道府県別必要量との比較!$F$116,都道府県別必要量との比較!$H$116:$L$116,都道府県別必要量との比較!$O$116:$P$116)</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(都道府県別必要量との比較!$F$117,都道府県別必要量との比較!$H$117:$L$117,都道府県別必要量との比較!$O$117:$P$117)</c:f>
              <c:numCache>
                <c:formatCode>#,##0_);[Red]\(#,##0\)</c:formatCode>
                <c:ptCount val="8"/>
                <c:pt idx="0" formatCode="#,##0;[Red]\-#,##0;">
                  <c:v>19043</c:v>
                </c:pt>
                <c:pt idx="1">
                  <c:v>18568</c:v>
                </c:pt>
                <c:pt idx="2">
                  <c:v>17323</c:v>
                </c:pt>
                <c:pt idx="3">
                  <c:v>17394</c:v>
                </c:pt>
                <c:pt idx="4">
                  <c:v>17608</c:v>
                </c:pt>
                <c:pt idx="5" formatCode="#,##0;[Red]\-#,##0;">
                  <c:v>17933</c:v>
                </c:pt>
                <c:pt idx="6" formatCode="#,##0;[Red]\-#,##0;">
                  <c:v>17991</c:v>
                </c:pt>
                <c:pt idx="7" formatCode="#,##0;[Red]\-#,##0;">
                  <c:v>15397</c:v>
                </c:pt>
              </c:numCache>
            </c:numRef>
          </c:val>
          <c:smooth val="0"/>
          <c:extLst>
            <c:ext xmlns:c16="http://schemas.microsoft.com/office/drawing/2014/chart" uri="{C3380CC4-5D6E-409C-BE32-E72D297353CC}">
              <c16:uniqueId val="{00000008-691E-41EB-BEEF-5504D05F7977}"/>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350723766523179E-2"/>
          <c:y val="5.6358438052313699E-2"/>
          <c:w val="0.85142143894083155"/>
          <c:h val="0.75475985669534384"/>
        </c:manualLayout>
      </c:layout>
      <c:barChart>
        <c:barDir val="col"/>
        <c:grouping val="stacked"/>
        <c:varyColors val="0"/>
        <c:ser>
          <c:idx val="3"/>
          <c:order val="1"/>
          <c:tx>
            <c:strRef>
              <c:f>都道府県別必要量との比較!$E$136</c:f>
              <c:strCache>
                <c:ptCount val="1"/>
                <c:pt idx="0">
                  <c:v>慢性期</c:v>
                </c:pt>
              </c:strCache>
            </c:strRef>
          </c:tx>
          <c:spPr>
            <a:solidFill>
              <a:schemeClr val="accent5">
                <a:lumMod val="20000"/>
                <a:lumOff val="80000"/>
              </a:schemeClr>
            </a:solidFill>
            <a:ln w="9525">
              <a:solidFill>
                <a:sysClr val="windowText" lastClr="000000"/>
              </a:solidFill>
            </a:ln>
            <a:effectLst/>
          </c:spPr>
          <c:invertIfNegative val="0"/>
          <c:dLbls>
            <c:numFmt formatCode="#,##0;[Red]\-#,##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(都道府県別必要量との比較!$F$131,都道府県別必要量との比較!$H$131:$L$131,都道府県別必要量との比較!$O$131:$P$131)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(都道府県別必要量との比較!$F$136,都道府県別必要量との比較!$H$136:$L$136,都道府県別必要量との比較!$O$136:$P$136)</c:f>
              <c:numCache>
                <c:formatCode>#,##0_);[Red]\(#,##0\)</c:formatCode>
                <c:ptCount val="8"/>
                <c:pt idx="0" formatCode="#,##0;[Red]\-#,##0;">
                  <c:v>6215</c:v>
                </c:pt>
                <c:pt idx="1">
                  <c:v>5977</c:v>
                </c:pt>
                <c:pt idx="2">
                  <c:v>6490</c:v>
                </c:pt>
                <c:pt idx="3">
                  <c:v>6344</c:v>
                </c:pt>
                <c:pt idx="4">
                  <c:v>6294</c:v>
                </c:pt>
                <c:pt idx="5" formatCode="#,##0;[Red]\-#,##0;">
                  <c:v>5916</c:v>
                </c:pt>
                <c:pt idx="6" formatCode="#,##0;[Red]\-#,##0;">
                  <c:v>5559</c:v>
                </c:pt>
                <c:pt idx="7" formatCode="#,##0;[Red]\-#,##0;">
                  <c:v>5014</c:v>
                </c:pt>
              </c:numCache>
            </c:numRef>
          </c:val>
          <c:extLst>
            <c:ext xmlns:c16="http://schemas.microsoft.com/office/drawing/2014/chart" uri="{C3380CC4-5D6E-409C-BE32-E72D297353CC}">
              <c16:uniqueId val="{00000000-6D8C-4E6E-B74A-F8FC59E04C15}"/>
            </c:ext>
          </c:extLst>
        </c:ser>
        <c:ser>
          <c:idx val="2"/>
          <c:order val="2"/>
          <c:tx>
            <c:strRef>
              <c:f>都道府県別必要量との比較!$E$135</c:f>
              <c:strCache>
                <c:ptCount val="1"/>
                <c:pt idx="0">
                  <c:v>回復期</c:v>
                </c:pt>
              </c:strCache>
            </c:strRef>
          </c:tx>
          <c:spPr>
            <a:solidFill>
              <a:schemeClr val="accent6">
                <a:lumMod val="40000"/>
                <a:lumOff val="60000"/>
              </a:schemeClr>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(都道府県別必要量との比較!$F$131,都道府県別必要量との比較!$H$131:$L$131,都道府県別必要量との比較!$O$131:$P$131)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(都道府県別必要量との比較!$F$135,都道府県別必要量との比較!$H$135:$L$135,都道府県別必要量との比較!$O$135:$P$135)</c:f>
              <c:numCache>
                <c:formatCode>#,##0_);[Red]\(#,##0\)</c:formatCode>
                <c:ptCount val="8"/>
                <c:pt idx="0" formatCode="#,##0;[Red]\-#,##0;">
                  <c:v>1895</c:v>
                </c:pt>
                <c:pt idx="1">
                  <c:v>2624</c:v>
                </c:pt>
                <c:pt idx="2">
                  <c:v>2724</c:v>
                </c:pt>
                <c:pt idx="3">
                  <c:v>2860</c:v>
                </c:pt>
                <c:pt idx="4">
                  <c:v>2816</c:v>
                </c:pt>
                <c:pt idx="5" formatCode="#,##0;[Red]\-#,##0;">
                  <c:v>3238</c:v>
                </c:pt>
                <c:pt idx="6" formatCode="#,##0;[Red]\-#,##0;">
                  <c:v>3557</c:v>
                </c:pt>
                <c:pt idx="7" formatCode="#,##0;[Red]\-#,##0;">
                  <c:v>7117</c:v>
                </c:pt>
              </c:numCache>
            </c:numRef>
          </c:val>
          <c:extLst>
            <c:ext xmlns:c16="http://schemas.microsoft.com/office/drawing/2014/chart" uri="{C3380CC4-5D6E-409C-BE32-E72D297353CC}">
              <c16:uniqueId val="{00000001-6D8C-4E6E-B74A-F8FC59E04C15}"/>
            </c:ext>
          </c:extLst>
        </c:ser>
        <c:ser>
          <c:idx val="1"/>
          <c:order val="3"/>
          <c:tx>
            <c:strRef>
              <c:f>都道府県別必要量との比較!$E$134</c:f>
              <c:strCache>
                <c:ptCount val="1"/>
                <c:pt idx="0">
                  <c:v>急性期</c:v>
                </c:pt>
              </c:strCache>
            </c:strRef>
          </c:tx>
          <c:spPr>
            <a:solidFill>
              <a:srgbClr val="FFFF00"/>
            </a:solidFill>
            <a:ln>
              <a:solidFill>
                <a:sysClr val="windowText" lastClr="000000"/>
              </a:solidFill>
            </a:ln>
            <a:effectLst/>
          </c:spPr>
          <c:invertIfNegative val="0"/>
          <c:dPt>
            <c:idx val="26"/>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3-6D8C-4E6E-B74A-F8FC59E04C15}"/>
              </c:ext>
            </c:extLst>
          </c:dPt>
          <c:dPt>
            <c:idx val="27"/>
            <c:invertIfNegative val="0"/>
            <c:bubble3D val="0"/>
            <c:spPr>
              <a:solidFill>
                <a:srgbClr val="FFFF00"/>
              </a:solidFill>
              <a:ln>
                <a:solidFill>
                  <a:sysClr val="windowText" lastClr="000000"/>
                </a:solidFill>
              </a:ln>
              <a:effectLst/>
            </c:spPr>
            <c:extLst>
              <c:ext xmlns:c16="http://schemas.microsoft.com/office/drawing/2014/chart" uri="{C3380CC4-5D6E-409C-BE32-E72D297353CC}">
                <c16:uniqueId val="{00000005-6D8C-4E6E-B74A-F8FC59E04C15}"/>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(都道府県別必要量との比較!$F$131,都道府県別必要量との比較!$H$131:$L$131,都道府県別必要量との比較!$O$131:$P$131)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(都道府県別必要量との比較!$F$134,都道府県別必要量との比較!$H$134:$L$134,都道府県別必要量との比較!$O$134:$P$134)</c:f>
              <c:numCache>
                <c:formatCode>#,##0_);[Red]\(#,##0\)</c:formatCode>
                <c:ptCount val="8"/>
                <c:pt idx="0" formatCode="#,##0;[Red]\-#,##0;">
                  <c:v>13777</c:v>
                </c:pt>
                <c:pt idx="1">
                  <c:v>12715</c:v>
                </c:pt>
                <c:pt idx="2">
                  <c:v>13082</c:v>
                </c:pt>
                <c:pt idx="3">
                  <c:v>13172</c:v>
                </c:pt>
                <c:pt idx="4">
                  <c:v>13015</c:v>
                </c:pt>
                <c:pt idx="5" formatCode="#,##0;[Red]\-#,##0;">
                  <c:v>12443</c:v>
                </c:pt>
                <c:pt idx="6" formatCode="#,##0;[Red]\-#,##0;">
                  <c:v>12333</c:v>
                </c:pt>
                <c:pt idx="7" formatCode="#,##0;[Red]\-#,##0;">
                  <c:v>7445</c:v>
                </c:pt>
              </c:numCache>
            </c:numRef>
          </c:val>
          <c:extLst>
            <c:ext xmlns:c16="http://schemas.microsoft.com/office/drawing/2014/chart" uri="{C3380CC4-5D6E-409C-BE32-E72D297353CC}">
              <c16:uniqueId val="{00000006-6D8C-4E6E-B74A-F8FC59E04C15}"/>
            </c:ext>
          </c:extLst>
        </c:ser>
        <c:ser>
          <c:idx val="0"/>
          <c:order val="4"/>
          <c:tx>
            <c:strRef>
              <c:f>都道府県別必要量との比較!$E$133</c:f>
              <c:strCache>
                <c:ptCount val="1"/>
                <c:pt idx="0">
                  <c:v>高度急性期</c:v>
                </c:pt>
              </c:strCache>
            </c:strRef>
          </c:tx>
          <c:spPr>
            <a:solidFill>
              <a:srgbClr val="FFC000"/>
            </a:solidFill>
            <a:ln>
              <a:solidFill>
                <a:sysClr val="windowText" lastClr="000000"/>
              </a:solidFill>
            </a:ln>
            <a:effectLst/>
          </c:spPr>
          <c:invertIfNegative val="0"/>
          <c:dLbls>
            <c:numFmt formatCode="#,##0;\-#,##0;" sourceLinked="0"/>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(都道府県別必要量との比較!$F$131,都道府県別必要量との比較!$H$131:$L$131,都道府県別必要量との比較!$O$131:$P$131)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(都道府県別必要量との比較!$F$133,都道府県別必要量との比較!$H$133:$L$133,都道府県別必要量との比較!$O$133:$P$133)</c:f>
              <c:numCache>
                <c:formatCode>#,##0_);[Red]\(#,##0\)</c:formatCode>
                <c:ptCount val="8"/>
                <c:pt idx="0" formatCode="#,##0;[Red]\-#,##0;">
                  <c:v>1999</c:v>
                </c:pt>
                <c:pt idx="1">
                  <c:v>1827</c:v>
                </c:pt>
                <c:pt idx="2">
                  <c:v>1453</c:v>
                </c:pt>
                <c:pt idx="3">
                  <c:v>1396</c:v>
                </c:pt>
                <c:pt idx="4">
                  <c:v>1458</c:v>
                </c:pt>
                <c:pt idx="5" formatCode="#,##0;[Red]\-#,##0;">
                  <c:v>1634</c:v>
                </c:pt>
                <c:pt idx="6" formatCode="#,##0;[Red]\-#,##0;">
                  <c:v>1768</c:v>
                </c:pt>
                <c:pt idx="7" formatCode="#,##0;[Red]\-#,##0;">
                  <c:v>2179</c:v>
                </c:pt>
              </c:numCache>
            </c:numRef>
          </c:val>
          <c:extLst>
            <c:ext xmlns:c16="http://schemas.microsoft.com/office/drawing/2014/chart" uri="{C3380CC4-5D6E-409C-BE32-E72D297353CC}">
              <c16:uniqueId val="{00000007-6D8C-4E6E-B74A-F8FC59E04C15}"/>
            </c:ext>
          </c:extLst>
        </c:ser>
        <c:dLbls>
          <c:showLegendKey val="0"/>
          <c:showVal val="0"/>
          <c:showCatName val="0"/>
          <c:showSerName val="0"/>
          <c:showPercent val="0"/>
          <c:showBubbleSize val="0"/>
        </c:dLbls>
        <c:gapWidth val="50"/>
        <c:overlap val="100"/>
        <c:axId val="972657024"/>
        <c:axId val="972657856"/>
      </c:barChart>
      <c:lineChart>
        <c:grouping val="standard"/>
        <c:varyColors val="0"/>
        <c:ser>
          <c:idx val="4"/>
          <c:order val="0"/>
          <c:tx>
            <c:strRef>
              <c:f>都道府県別必要量との比較!$E$132</c:f>
              <c:strCache>
                <c:ptCount val="1"/>
                <c:pt idx="0">
                  <c:v>合計</c:v>
                </c:pt>
              </c:strCache>
            </c:strRef>
          </c:tx>
          <c:spPr>
            <a:ln w="25400" cap="rnd">
              <a:no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ＭＳ Ｐゴシック" panose="020B0600070205080204" pitchFamily="50" charset="-128"/>
                    <a:ea typeface="ＭＳ Ｐゴシック" panose="020B0600070205080204" pitchFamily="50" charset="-128"/>
                    <a:cs typeface="+mn-cs"/>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(都道府県別必要量との比較!$F$131,都道府県別必要量との比較!$H$131:$L$131,都道府県別必要量との比較!$O$131:$P$131)</c:f>
              <c:strCache>
                <c:ptCount val="8"/>
                <c:pt idx="0">
                  <c:v>2015
実績</c:v>
                </c:pt>
                <c:pt idx="1">
                  <c:v>2018
実績</c:v>
                </c:pt>
                <c:pt idx="2">
                  <c:v>2019
実績</c:v>
                </c:pt>
                <c:pt idx="3">
                  <c:v>2020
実績</c:v>
                </c:pt>
                <c:pt idx="4">
                  <c:v>2021
実績</c:v>
                </c:pt>
                <c:pt idx="5">
                  <c:v>2022
実績</c:v>
                </c:pt>
                <c:pt idx="6">
                  <c:v>2025
見込量</c:v>
                </c:pt>
                <c:pt idx="7">
                  <c:v>2025
必要数</c:v>
                </c:pt>
              </c:strCache>
            </c:strRef>
          </c:cat>
          <c:val>
            <c:numRef>
              <c:f>(都道府県別必要量との比較!$F$132,都道府県別必要量との比較!$H$132:$L$132,都道府県別必要量との比較!$O$132:$P$132)</c:f>
              <c:numCache>
                <c:formatCode>#,##0_);[Red]\(#,##0\)</c:formatCode>
                <c:ptCount val="8"/>
                <c:pt idx="0" formatCode="#,##0;[Red]\-#,##0;">
                  <c:v>23886</c:v>
                </c:pt>
                <c:pt idx="1">
                  <c:v>23143</c:v>
                </c:pt>
                <c:pt idx="2">
                  <c:v>23749</c:v>
                </c:pt>
                <c:pt idx="3">
                  <c:v>23772</c:v>
                </c:pt>
                <c:pt idx="4">
                  <c:v>23583</c:v>
                </c:pt>
                <c:pt idx="5" formatCode="#,##0;[Red]\-#,##0;">
                  <c:v>23231</c:v>
                </c:pt>
                <c:pt idx="6" formatCode="#,##0;[Red]\-#,##0;">
                  <c:v>23217</c:v>
                </c:pt>
                <c:pt idx="7" formatCode="#,##0;[Red]\-#,##0;">
                  <c:v>21755</c:v>
                </c:pt>
              </c:numCache>
            </c:numRef>
          </c:val>
          <c:smooth val="0"/>
          <c:extLst>
            <c:ext xmlns:c16="http://schemas.microsoft.com/office/drawing/2014/chart" uri="{C3380CC4-5D6E-409C-BE32-E72D297353CC}">
              <c16:uniqueId val="{00000008-6D8C-4E6E-B74A-F8FC59E04C15}"/>
            </c:ext>
          </c:extLst>
        </c:ser>
        <c:dLbls>
          <c:showLegendKey val="0"/>
          <c:showVal val="0"/>
          <c:showCatName val="0"/>
          <c:showSerName val="0"/>
          <c:showPercent val="0"/>
          <c:showBubbleSize val="0"/>
        </c:dLbls>
        <c:marker val="1"/>
        <c:smooth val="0"/>
        <c:axId val="972657024"/>
        <c:axId val="972657856"/>
      </c:lineChart>
      <c:catAx>
        <c:axId val="972657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972657856"/>
        <c:crosses val="autoZero"/>
        <c:auto val="1"/>
        <c:lblAlgn val="ctr"/>
        <c:lblOffset val="100"/>
        <c:tickLblSkip val="1"/>
        <c:noMultiLvlLbl val="0"/>
      </c:catAx>
      <c:valAx>
        <c:axId val="972657856"/>
        <c:scaling>
          <c:orientation val="minMax"/>
        </c:scaling>
        <c:delete val="1"/>
        <c:axPos val="l"/>
        <c:majorGridlines>
          <c:spPr>
            <a:ln w="9525" cap="flat" cmpd="sng" algn="ctr">
              <a:solidFill>
                <a:schemeClr val="tx1">
                  <a:lumMod val="15000"/>
                  <a:lumOff val="85000"/>
                </a:schemeClr>
              </a:solidFill>
              <a:round/>
            </a:ln>
            <a:effectLst/>
          </c:spPr>
        </c:majorGridlines>
        <c:numFmt formatCode="#,##0;[Red]\-#,##0;" sourceLinked="1"/>
        <c:majorTickMark val="none"/>
        <c:minorTickMark val="none"/>
        <c:tickLblPos val="nextTo"/>
        <c:crossAx val="972657024"/>
        <c:crosses val="autoZero"/>
        <c:crossBetween val="between"/>
      </c:valAx>
      <c:spPr>
        <a:noFill/>
        <a:ln>
          <a:noFill/>
        </a:ln>
        <a:effectLst/>
      </c:spPr>
    </c:plotArea>
    <c:legend>
      <c:legendPos val="r"/>
      <c:legendEntry>
        <c:idx val="4"/>
        <c:delete val="1"/>
      </c:legendEntry>
      <c:layout>
        <c:manualLayout>
          <c:xMode val="edge"/>
          <c:yMode val="edge"/>
          <c:x val="0.88383390797726014"/>
          <c:y val="6.2669708302493715E-2"/>
          <c:w val="0.1161660920227397"/>
          <c:h val="0.83671986802736653"/>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700">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xdr:from>
      <xdr:col>17</xdr:col>
      <xdr:colOff>41411</xdr:colOff>
      <xdr:row>4</xdr:row>
      <xdr:rowOff>33131</xdr:rowOff>
    </xdr:from>
    <xdr:to>
      <xdr:col>21</xdr:col>
      <xdr:colOff>429337</xdr:colOff>
      <xdr:row>16</xdr:row>
      <xdr:rowOff>14081</xdr:rowOff>
    </xdr:to>
    <xdr:graphicFrame macro="">
      <xdr:nvGraphicFramePr>
        <xdr:cNvPr id="2" name="グラフ 1">
          <a:extLst>
            <a:ext uri="{FF2B5EF4-FFF2-40B4-BE49-F238E27FC236}">
              <a16:creationId xmlns:a16="http://schemas.microsoft.com/office/drawing/2014/main" id="{D5D2F567-B093-4FC8-8F97-12EAC2C60D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41411</xdr:colOff>
      <xdr:row>19</xdr:row>
      <xdr:rowOff>8283</xdr:rowOff>
    </xdr:from>
    <xdr:to>
      <xdr:col>21</xdr:col>
      <xdr:colOff>429337</xdr:colOff>
      <xdr:row>30</xdr:row>
      <xdr:rowOff>171451</xdr:rowOff>
    </xdr:to>
    <xdr:graphicFrame macro="">
      <xdr:nvGraphicFramePr>
        <xdr:cNvPr id="3" name="グラフ 2">
          <a:extLst>
            <a:ext uri="{FF2B5EF4-FFF2-40B4-BE49-F238E27FC236}">
              <a16:creationId xmlns:a16="http://schemas.microsoft.com/office/drawing/2014/main" id="{2F635D29-1EE2-4974-9934-5F8106130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41411</xdr:colOff>
      <xdr:row>34</xdr:row>
      <xdr:rowOff>8283</xdr:rowOff>
    </xdr:from>
    <xdr:to>
      <xdr:col>21</xdr:col>
      <xdr:colOff>429337</xdr:colOff>
      <xdr:row>45</xdr:row>
      <xdr:rowOff>171451</xdr:rowOff>
    </xdr:to>
    <xdr:graphicFrame macro="">
      <xdr:nvGraphicFramePr>
        <xdr:cNvPr id="4" name="グラフ 3">
          <a:extLst>
            <a:ext uri="{FF2B5EF4-FFF2-40B4-BE49-F238E27FC236}">
              <a16:creationId xmlns:a16="http://schemas.microsoft.com/office/drawing/2014/main" id="{41B0DBF4-1551-4329-8F40-672EB5D7A5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41411</xdr:colOff>
      <xdr:row>49</xdr:row>
      <xdr:rowOff>8283</xdr:rowOff>
    </xdr:from>
    <xdr:to>
      <xdr:col>21</xdr:col>
      <xdr:colOff>429337</xdr:colOff>
      <xdr:row>60</xdr:row>
      <xdr:rowOff>171451</xdr:rowOff>
    </xdr:to>
    <xdr:graphicFrame macro="">
      <xdr:nvGraphicFramePr>
        <xdr:cNvPr id="5" name="グラフ 4">
          <a:extLst>
            <a:ext uri="{FF2B5EF4-FFF2-40B4-BE49-F238E27FC236}">
              <a16:creationId xmlns:a16="http://schemas.microsoft.com/office/drawing/2014/main" id="{CB74A4E3-4E1C-40DE-8ADB-D83E3822A6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41411</xdr:colOff>
      <xdr:row>64</xdr:row>
      <xdr:rowOff>8283</xdr:rowOff>
    </xdr:from>
    <xdr:to>
      <xdr:col>21</xdr:col>
      <xdr:colOff>429337</xdr:colOff>
      <xdr:row>75</xdr:row>
      <xdr:rowOff>171451</xdr:rowOff>
    </xdr:to>
    <xdr:graphicFrame macro="">
      <xdr:nvGraphicFramePr>
        <xdr:cNvPr id="6" name="グラフ 5">
          <a:extLst>
            <a:ext uri="{FF2B5EF4-FFF2-40B4-BE49-F238E27FC236}">
              <a16:creationId xmlns:a16="http://schemas.microsoft.com/office/drawing/2014/main" id="{0A1774B6-1109-4093-B374-CFD236CAB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41411</xdr:colOff>
      <xdr:row>79</xdr:row>
      <xdr:rowOff>8283</xdr:rowOff>
    </xdr:from>
    <xdr:to>
      <xdr:col>21</xdr:col>
      <xdr:colOff>429337</xdr:colOff>
      <xdr:row>90</xdr:row>
      <xdr:rowOff>171451</xdr:rowOff>
    </xdr:to>
    <xdr:graphicFrame macro="">
      <xdr:nvGraphicFramePr>
        <xdr:cNvPr id="7" name="グラフ 6">
          <a:extLst>
            <a:ext uri="{FF2B5EF4-FFF2-40B4-BE49-F238E27FC236}">
              <a16:creationId xmlns:a16="http://schemas.microsoft.com/office/drawing/2014/main" id="{3F695E71-D8EE-4B73-B38F-43D5CBB8A0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41411</xdr:colOff>
      <xdr:row>94</xdr:row>
      <xdr:rowOff>8283</xdr:rowOff>
    </xdr:from>
    <xdr:to>
      <xdr:col>21</xdr:col>
      <xdr:colOff>429337</xdr:colOff>
      <xdr:row>105</xdr:row>
      <xdr:rowOff>171451</xdr:rowOff>
    </xdr:to>
    <xdr:graphicFrame macro="">
      <xdr:nvGraphicFramePr>
        <xdr:cNvPr id="8" name="グラフ 7">
          <a:extLst>
            <a:ext uri="{FF2B5EF4-FFF2-40B4-BE49-F238E27FC236}">
              <a16:creationId xmlns:a16="http://schemas.microsoft.com/office/drawing/2014/main" id="{1F45D463-D83D-411D-97B8-ECD0DF5E6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41411</xdr:colOff>
      <xdr:row>109</xdr:row>
      <xdr:rowOff>8283</xdr:rowOff>
    </xdr:from>
    <xdr:to>
      <xdr:col>21</xdr:col>
      <xdr:colOff>429337</xdr:colOff>
      <xdr:row>120</xdr:row>
      <xdr:rowOff>171451</xdr:rowOff>
    </xdr:to>
    <xdr:graphicFrame macro="">
      <xdr:nvGraphicFramePr>
        <xdr:cNvPr id="9" name="グラフ 8">
          <a:extLst>
            <a:ext uri="{FF2B5EF4-FFF2-40B4-BE49-F238E27FC236}">
              <a16:creationId xmlns:a16="http://schemas.microsoft.com/office/drawing/2014/main" id="{C7601987-C812-4714-8287-0F286023D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41411</xdr:colOff>
      <xdr:row>124</xdr:row>
      <xdr:rowOff>8283</xdr:rowOff>
    </xdr:from>
    <xdr:to>
      <xdr:col>21</xdr:col>
      <xdr:colOff>429337</xdr:colOff>
      <xdr:row>135</xdr:row>
      <xdr:rowOff>171451</xdr:rowOff>
    </xdr:to>
    <xdr:graphicFrame macro="">
      <xdr:nvGraphicFramePr>
        <xdr:cNvPr id="10" name="グラフ 9">
          <a:extLst>
            <a:ext uri="{FF2B5EF4-FFF2-40B4-BE49-F238E27FC236}">
              <a16:creationId xmlns:a16="http://schemas.microsoft.com/office/drawing/2014/main" id="{2D98BBBB-C9FE-4681-8998-CED8AFFAA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41411</xdr:colOff>
      <xdr:row>139</xdr:row>
      <xdr:rowOff>8283</xdr:rowOff>
    </xdr:from>
    <xdr:to>
      <xdr:col>21</xdr:col>
      <xdr:colOff>429337</xdr:colOff>
      <xdr:row>150</xdr:row>
      <xdr:rowOff>171451</xdr:rowOff>
    </xdr:to>
    <xdr:graphicFrame macro="">
      <xdr:nvGraphicFramePr>
        <xdr:cNvPr id="11" name="グラフ 10">
          <a:extLst>
            <a:ext uri="{FF2B5EF4-FFF2-40B4-BE49-F238E27FC236}">
              <a16:creationId xmlns:a16="http://schemas.microsoft.com/office/drawing/2014/main" id="{1EA72232-8D24-4A14-A49A-F9AD8BC7DB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41411</xdr:colOff>
      <xdr:row>154</xdr:row>
      <xdr:rowOff>8283</xdr:rowOff>
    </xdr:from>
    <xdr:to>
      <xdr:col>21</xdr:col>
      <xdr:colOff>429337</xdr:colOff>
      <xdr:row>165</xdr:row>
      <xdr:rowOff>171451</xdr:rowOff>
    </xdr:to>
    <xdr:graphicFrame macro="">
      <xdr:nvGraphicFramePr>
        <xdr:cNvPr id="12" name="グラフ 11">
          <a:extLst>
            <a:ext uri="{FF2B5EF4-FFF2-40B4-BE49-F238E27FC236}">
              <a16:creationId xmlns:a16="http://schemas.microsoft.com/office/drawing/2014/main" id="{86AD541A-3AE2-4130-AE44-EEB6D949A3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41411</xdr:colOff>
      <xdr:row>169</xdr:row>
      <xdr:rowOff>8283</xdr:rowOff>
    </xdr:from>
    <xdr:to>
      <xdr:col>21</xdr:col>
      <xdr:colOff>429337</xdr:colOff>
      <xdr:row>180</xdr:row>
      <xdr:rowOff>171451</xdr:rowOff>
    </xdr:to>
    <xdr:graphicFrame macro="">
      <xdr:nvGraphicFramePr>
        <xdr:cNvPr id="13" name="グラフ 12">
          <a:extLst>
            <a:ext uri="{FF2B5EF4-FFF2-40B4-BE49-F238E27FC236}">
              <a16:creationId xmlns:a16="http://schemas.microsoft.com/office/drawing/2014/main" id="{B4AB23C4-727E-443C-9D4C-05DB263AB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41411</xdr:colOff>
      <xdr:row>184</xdr:row>
      <xdr:rowOff>8283</xdr:rowOff>
    </xdr:from>
    <xdr:to>
      <xdr:col>21</xdr:col>
      <xdr:colOff>429337</xdr:colOff>
      <xdr:row>195</xdr:row>
      <xdr:rowOff>171451</xdr:rowOff>
    </xdr:to>
    <xdr:graphicFrame macro="">
      <xdr:nvGraphicFramePr>
        <xdr:cNvPr id="14" name="グラフ 13">
          <a:extLst>
            <a:ext uri="{FF2B5EF4-FFF2-40B4-BE49-F238E27FC236}">
              <a16:creationId xmlns:a16="http://schemas.microsoft.com/office/drawing/2014/main" id="{FEED5288-3383-4C5D-8F06-AC85187D3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41411</xdr:colOff>
      <xdr:row>199</xdr:row>
      <xdr:rowOff>8283</xdr:rowOff>
    </xdr:from>
    <xdr:to>
      <xdr:col>21</xdr:col>
      <xdr:colOff>429337</xdr:colOff>
      <xdr:row>210</xdr:row>
      <xdr:rowOff>171451</xdr:rowOff>
    </xdr:to>
    <xdr:graphicFrame macro="">
      <xdr:nvGraphicFramePr>
        <xdr:cNvPr id="15" name="グラフ 14">
          <a:extLst>
            <a:ext uri="{FF2B5EF4-FFF2-40B4-BE49-F238E27FC236}">
              <a16:creationId xmlns:a16="http://schemas.microsoft.com/office/drawing/2014/main" id="{0E959B39-EFA9-42D6-8006-B99178EA0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41411</xdr:colOff>
      <xdr:row>214</xdr:row>
      <xdr:rowOff>8283</xdr:rowOff>
    </xdr:from>
    <xdr:to>
      <xdr:col>21</xdr:col>
      <xdr:colOff>429337</xdr:colOff>
      <xdr:row>225</xdr:row>
      <xdr:rowOff>171451</xdr:rowOff>
    </xdr:to>
    <xdr:graphicFrame macro="">
      <xdr:nvGraphicFramePr>
        <xdr:cNvPr id="16" name="グラフ 15">
          <a:extLst>
            <a:ext uri="{FF2B5EF4-FFF2-40B4-BE49-F238E27FC236}">
              <a16:creationId xmlns:a16="http://schemas.microsoft.com/office/drawing/2014/main" id="{F1B77FBD-84A1-43E4-823D-10F0ED5E1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17</xdr:col>
      <xdr:colOff>41411</xdr:colOff>
      <xdr:row>229</xdr:row>
      <xdr:rowOff>8283</xdr:rowOff>
    </xdr:from>
    <xdr:to>
      <xdr:col>21</xdr:col>
      <xdr:colOff>429337</xdr:colOff>
      <xdr:row>240</xdr:row>
      <xdr:rowOff>171451</xdr:rowOff>
    </xdr:to>
    <xdr:graphicFrame macro="">
      <xdr:nvGraphicFramePr>
        <xdr:cNvPr id="17" name="グラフ 16">
          <a:extLst>
            <a:ext uri="{FF2B5EF4-FFF2-40B4-BE49-F238E27FC236}">
              <a16:creationId xmlns:a16="http://schemas.microsoft.com/office/drawing/2014/main" id="{8B28F2FB-C488-429C-AF46-68AE183540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17</xdr:col>
      <xdr:colOff>41411</xdr:colOff>
      <xdr:row>244</xdr:row>
      <xdr:rowOff>8283</xdr:rowOff>
    </xdr:from>
    <xdr:to>
      <xdr:col>21</xdr:col>
      <xdr:colOff>429337</xdr:colOff>
      <xdr:row>255</xdr:row>
      <xdr:rowOff>171451</xdr:rowOff>
    </xdr:to>
    <xdr:graphicFrame macro="">
      <xdr:nvGraphicFramePr>
        <xdr:cNvPr id="18" name="グラフ 17">
          <a:extLst>
            <a:ext uri="{FF2B5EF4-FFF2-40B4-BE49-F238E27FC236}">
              <a16:creationId xmlns:a16="http://schemas.microsoft.com/office/drawing/2014/main" id="{4B50AA50-548F-4025-9B8C-D1B6326CE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41411</xdr:colOff>
      <xdr:row>259</xdr:row>
      <xdr:rowOff>8283</xdr:rowOff>
    </xdr:from>
    <xdr:to>
      <xdr:col>21</xdr:col>
      <xdr:colOff>429337</xdr:colOff>
      <xdr:row>270</xdr:row>
      <xdr:rowOff>171451</xdr:rowOff>
    </xdr:to>
    <xdr:graphicFrame macro="">
      <xdr:nvGraphicFramePr>
        <xdr:cNvPr id="19" name="グラフ 18">
          <a:extLst>
            <a:ext uri="{FF2B5EF4-FFF2-40B4-BE49-F238E27FC236}">
              <a16:creationId xmlns:a16="http://schemas.microsoft.com/office/drawing/2014/main" id="{03F8B31E-9903-4ED7-BF48-AE99BC38C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17</xdr:col>
      <xdr:colOff>41411</xdr:colOff>
      <xdr:row>274</xdr:row>
      <xdr:rowOff>8283</xdr:rowOff>
    </xdr:from>
    <xdr:to>
      <xdr:col>21</xdr:col>
      <xdr:colOff>429337</xdr:colOff>
      <xdr:row>285</xdr:row>
      <xdr:rowOff>171451</xdr:rowOff>
    </xdr:to>
    <xdr:graphicFrame macro="">
      <xdr:nvGraphicFramePr>
        <xdr:cNvPr id="20" name="グラフ 19">
          <a:extLst>
            <a:ext uri="{FF2B5EF4-FFF2-40B4-BE49-F238E27FC236}">
              <a16:creationId xmlns:a16="http://schemas.microsoft.com/office/drawing/2014/main" id="{A801FB80-E5BF-4CD7-BFE8-BD47F4224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41411</xdr:colOff>
      <xdr:row>289</xdr:row>
      <xdr:rowOff>8283</xdr:rowOff>
    </xdr:from>
    <xdr:to>
      <xdr:col>21</xdr:col>
      <xdr:colOff>429337</xdr:colOff>
      <xdr:row>300</xdr:row>
      <xdr:rowOff>171451</xdr:rowOff>
    </xdr:to>
    <xdr:graphicFrame macro="">
      <xdr:nvGraphicFramePr>
        <xdr:cNvPr id="21" name="グラフ 20">
          <a:extLst>
            <a:ext uri="{FF2B5EF4-FFF2-40B4-BE49-F238E27FC236}">
              <a16:creationId xmlns:a16="http://schemas.microsoft.com/office/drawing/2014/main" id="{5C4CC8F3-597B-4BBD-B0C9-101749175A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41411</xdr:colOff>
      <xdr:row>304</xdr:row>
      <xdr:rowOff>8283</xdr:rowOff>
    </xdr:from>
    <xdr:to>
      <xdr:col>21</xdr:col>
      <xdr:colOff>429337</xdr:colOff>
      <xdr:row>315</xdr:row>
      <xdr:rowOff>171451</xdr:rowOff>
    </xdr:to>
    <xdr:graphicFrame macro="">
      <xdr:nvGraphicFramePr>
        <xdr:cNvPr id="22" name="グラフ 21">
          <a:extLst>
            <a:ext uri="{FF2B5EF4-FFF2-40B4-BE49-F238E27FC236}">
              <a16:creationId xmlns:a16="http://schemas.microsoft.com/office/drawing/2014/main" id="{0B03FDF2-F57E-4BDB-BAA7-0574049A1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41411</xdr:colOff>
      <xdr:row>319</xdr:row>
      <xdr:rowOff>8283</xdr:rowOff>
    </xdr:from>
    <xdr:to>
      <xdr:col>21</xdr:col>
      <xdr:colOff>429337</xdr:colOff>
      <xdr:row>330</xdr:row>
      <xdr:rowOff>171451</xdr:rowOff>
    </xdr:to>
    <xdr:graphicFrame macro="">
      <xdr:nvGraphicFramePr>
        <xdr:cNvPr id="23" name="グラフ 22">
          <a:extLst>
            <a:ext uri="{FF2B5EF4-FFF2-40B4-BE49-F238E27FC236}">
              <a16:creationId xmlns:a16="http://schemas.microsoft.com/office/drawing/2014/main" id="{E7D32BD8-6E8B-4F73-AADB-8F3CB03C3D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41411</xdr:colOff>
      <xdr:row>334</xdr:row>
      <xdr:rowOff>8283</xdr:rowOff>
    </xdr:from>
    <xdr:to>
      <xdr:col>21</xdr:col>
      <xdr:colOff>429337</xdr:colOff>
      <xdr:row>345</xdr:row>
      <xdr:rowOff>171451</xdr:rowOff>
    </xdr:to>
    <xdr:graphicFrame macro="">
      <xdr:nvGraphicFramePr>
        <xdr:cNvPr id="24" name="グラフ 23">
          <a:extLst>
            <a:ext uri="{FF2B5EF4-FFF2-40B4-BE49-F238E27FC236}">
              <a16:creationId xmlns:a16="http://schemas.microsoft.com/office/drawing/2014/main" id="{067E87D6-A866-459E-8D9F-641CD2EFB3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17</xdr:col>
      <xdr:colOff>41411</xdr:colOff>
      <xdr:row>349</xdr:row>
      <xdr:rowOff>8283</xdr:rowOff>
    </xdr:from>
    <xdr:to>
      <xdr:col>21</xdr:col>
      <xdr:colOff>429337</xdr:colOff>
      <xdr:row>360</xdr:row>
      <xdr:rowOff>171451</xdr:rowOff>
    </xdr:to>
    <xdr:graphicFrame macro="">
      <xdr:nvGraphicFramePr>
        <xdr:cNvPr id="25" name="グラフ 24">
          <a:extLst>
            <a:ext uri="{FF2B5EF4-FFF2-40B4-BE49-F238E27FC236}">
              <a16:creationId xmlns:a16="http://schemas.microsoft.com/office/drawing/2014/main" id="{6E1AB5C2-1785-4951-9DC3-49FCBC201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17</xdr:col>
      <xdr:colOff>41411</xdr:colOff>
      <xdr:row>364</xdr:row>
      <xdr:rowOff>8283</xdr:rowOff>
    </xdr:from>
    <xdr:to>
      <xdr:col>21</xdr:col>
      <xdr:colOff>429337</xdr:colOff>
      <xdr:row>375</xdr:row>
      <xdr:rowOff>171451</xdr:rowOff>
    </xdr:to>
    <xdr:graphicFrame macro="">
      <xdr:nvGraphicFramePr>
        <xdr:cNvPr id="26" name="グラフ 25">
          <a:extLst>
            <a:ext uri="{FF2B5EF4-FFF2-40B4-BE49-F238E27FC236}">
              <a16:creationId xmlns:a16="http://schemas.microsoft.com/office/drawing/2014/main" id="{A16A0EAA-5B87-424C-B2CC-2DE2557D0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17</xdr:col>
      <xdr:colOff>41411</xdr:colOff>
      <xdr:row>379</xdr:row>
      <xdr:rowOff>8283</xdr:rowOff>
    </xdr:from>
    <xdr:to>
      <xdr:col>21</xdr:col>
      <xdr:colOff>429337</xdr:colOff>
      <xdr:row>390</xdr:row>
      <xdr:rowOff>171451</xdr:rowOff>
    </xdr:to>
    <xdr:graphicFrame macro="">
      <xdr:nvGraphicFramePr>
        <xdr:cNvPr id="27" name="グラフ 26">
          <a:extLst>
            <a:ext uri="{FF2B5EF4-FFF2-40B4-BE49-F238E27FC236}">
              <a16:creationId xmlns:a16="http://schemas.microsoft.com/office/drawing/2014/main" id="{966E9A6A-BCC4-41BA-88E5-0B1F3E5DB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17</xdr:col>
      <xdr:colOff>41411</xdr:colOff>
      <xdr:row>394</xdr:row>
      <xdr:rowOff>8283</xdr:rowOff>
    </xdr:from>
    <xdr:to>
      <xdr:col>21</xdr:col>
      <xdr:colOff>429337</xdr:colOff>
      <xdr:row>405</xdr:row>
      <xdr:rowOff>171451</xdr:rowOff>
    </xdr:to>
    <xdr:graphicFrame macro="">
      <xdr:nvGraphicFramePr>
        <xdr:cNvPr id="28" name="グラフ 27">
          <a:extLst>
            <a:ext uri="{FF2B5EF4-FFF2-40B4-BE49-F238E27FC236}">
              <a16:creationId xmlns:a16="http://schemas.microsoft.com/office/drawing/2014/main" id="{2A286811-D4C1-4063-B586-011A35A9F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17</xdr:col>
      <xdr:colOff>41411</xdr:colOff>
      <xdr:row>409</xdr:row>
      <xdr:rowOff>8283</xdr:rowOff>
    </xdr:from>
    <xdr:to>
      <xdr:col>21</xdr:col>
      <xdr:colOff>429337</xdr:colOff>
      <xdr:row>420</xdr:row>
      <xdr:rowOff>171451</xdr:rowOff>
    </xdr:to>
    <xdr:graphicFrame macro="">
      <xdr:nvGraphicFramePr>
        <xdr:cNvPr id="29" name="グラフ 28">
          <a:extLst>
            <a:ext uri="{FF2B5EF4-FFF2-40B4-BE49-F238E27FC236}">
              <a16:creationId xmlns:a16="http://schemas.microsoft.com/office/drawing/2014/main" id="{8A04C257-9C03-44B9-9ED5-1DFF30601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17</xdr:col>
      <xdr:colOff>41411</xdr:colOff>
      <xdr:row>424</xdr:row>
      <xdr:rowOff>8283</xdr:rowOff>
    </xdr:from>
    <xdr:to>
      <xdr:col>21</xdr:col>
      <xdr:colOff>429337</xdr:colOff>
      <xdr:row>435</xdr:row>
      <xdr:rowOff>171451</xdr:rowOff>
    </xdr:to>
    <xdr:graphicFrame macro="">
      <xdr:nvGraphicFramePr>
        <xdr:cNvPr id="30" name="グラフ 29">
          <a:extLst>
            <a:ext uri="{FF2B5EF4-FFF2-40B4-BE49-F238E27FC236}">
              <a16:creationId xmlns:a16="http://schemas.microsoft.com/office/drawing/2014/main" id="{F8BD6112-E2DC-49F1-A4CC-D267D2192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17</xdr:col>
      <xdr:colOff>41411</xdr:colOff>
      <xdr:row>439</xdr:row>
      <xdr:rowOff>8283</xdr:rowOff>
    </xdr:from>
    <xdr:to>
      <xdr:col>21</xdr:col>
      <xdr:colOff>429337</xdr:colOff>
      <xdr:row>450</xdr:row>
      <xdr:rowOff>171451</xdr:rowOff>
    </xdr:to>
    <xdr:graphicFrame macro="">
      <xdr:nvGraphicFramePr>
        <xdr:cNvPr id="31" name="グラフ 30">
          <a:extLst>
            <a:ext uri="{FF2B5EF4-FFF2-40B4-BE49-F238E27FC236}">
              <a16:creationId xmlns:a16="http://schemas.microsoft.com/office/drawing/2014/main" id="{23CE65A0-7BC3-425B-AF77-328AB49EA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17</xdr:col>
      <xdr:colOff>41411</xdr:colOff>
      <xdr:row>454</xdr:row>
      <xdr:rowOff>8283</xdr:rowOff>
    </xdr:from>
    <xdr:to>
      <xdr:col>21</xdr:col>
      <xdr:colOff>429337</xdr:colOff>
      <xdr:row>465</xdr:row>
      <xdr:rowOff>171451</xdr:rowOff>
    </xdr:to>
    <xdr:graphicFrame macro="">
      <xdr:nvGraphicFramePr>
        <xdr:cNvPr id="32" name="グラフ 31">
          <a:extLst>
            <a:ext uri="{FF2B5EF4-FFF2-40B4-BE49-F238E27FC236}">
              <a16:creationId xmlns:a16="http://schemas.microsoft.com/office/drawing/2014/main" id="{4C7CFC3F-DE37-44E9-AAB2-C0F7316747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17</xdr:col>
      <xdr:colOff>41411</xdr:colOff>
      <xdr:row>469</xdr:row>
      <xdr:rowOff>8283</xdr:rowOff>
    </xdr:from>
    <xdr:to>
      <xdr:col>21</xdr:col>
      <xdr:colOff>429337</xdr:colOff>
      <xdr:row>480</xdr:row>
      <xdr:rowOff>171451</xdr:rowOff>
    </xdr:to>
    <xdr:graphicFrame macro="">
      <xdr:nvGraphicFramePr>
        <xdr:cNvPr id="33" name="グラフ 32">
          <a:extLst>
            <a:ext uri="{FF2B5EF4-FFF2-40B4-BE49-F238E27FC236}">
              <a16:creationId xmlns:a16="http://schemas.microsoft.com/office/drawing/2014/main" id="{36CBC363-35D3-49AA-86E9-14DC8ACA6D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41411</xdr:colOff>
      <xdr:row>484</xdr:row>
      <xdr:rowOff>8283</xdr:rowOff>
    </xdr:from>
    <xdr:to>
      <xdr:col>21</xdr:col>
      <xdr:colOff>429337</xdr:colOff>
      <xdr:row>495</xdr:row>
      <xdr:rowOff>171451</xdr:rowOff>
    </xdr:to>
    <xdr:graphicFrame macro="">
      <xdr:nvGraphicFramePr>
        <xdr:cNvPr id="34" name="グラフ 33">
          <a:extLst>
            <a:ext uri="{FF2B5EF4-FFF2-40B4-BE49-F238E27FC236}">
              <a16:creationId xmlns:a16="http://schemas.microsoft.com/office/drawing/2014/main" id="{0D7F0FA8-935D-4282-A699-8E730766F5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41411</xdr:colOff>
      <xdr:row>499</xdr:row>
      <xdr:rowOff>8283</xdr:rowOff>
    </xdr:from>
    <xdr:to>
      <xdr:col>21</xdr:col>
      <xdr:colOff>429337</xdr:colOff>
      <xdr:row>510</xdr:row>
      <xdr:rowOff>171451</xdr:rowOff>
    </xdr:to>
    <xdr:graphicFrame macro="">
      <xdr:nvGraphicFramePr>
        <xdr:cNvPr id="35" name="グラフ 34">
          <a:extLst>
            <a:ext uri="{FF2B5EF4-FFF2-40B4-BE49-F238E27FC236}">
              <a16:creationId xmlns:a16="http://schemas.microsoft.com/office/drawing/2014/main" id="{A85A8AD2-D080-45F1-9347-076BB423A8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17</xdr:col>
      <xdr:colOff>41411</xdr:colOff>
      <xdr:row>514</xdr:row>
      <xdr:rowOff>8283</xdr:rowOff>
    </xdr:from>
    <xdr:to>
      <xdr:col>21</xdr:col>
      <xdr:colOff>429337</xdr:colOff>
      <xdr:row>525</xdr:row>
      <xdr:rowOff>171451</xdr:rowOff>
    </xdr:to>
    <xdr:graphicFrame macro="">
      <xdr:nvGraphicFramePr>
        <xdr:cNvPr id="36" name="グラフ 35">
          <a:extLst>
            <a:ext uri="{FF2B5EF4-FFF2-40B4-BE49-F238E27FC236}">
              <a16:creationId xmlns:a16="http://schemas.microsoft.com/office/drawing/2014/main" id="{C2EA5AA1-4147-4E46-985C-7C541203C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17</xdr:col>
      <xdr:colOff>41411</xdr:colOff>
      <xdr:row>529</xdr:row>
      <xdr:rowOff>8283</xdr:rowOff>
    </xdr:from>
    <xdr:to>
      <xdr:col>21</xdr:col>
      <xdr:colOff>429337</xdr:colOff>
      <xdr:row>540</xdr:row>
      <xdr:rowOff>171451</xdr:rowOff>
    </xdr:to>
    <xdr:graphicFrame macro="">
      <xdr:nvGraphicFramePr>
        <xdr:cNvPr id="37" name="グラフ 36">
          <a:extLst>
            <a:ext uri="{FF2B5EF4-FFF2-40B4-BE49-F238E27FC236}">
              <a16:creationId xmlns:a16="http://schemas.microsoft.com/office/drawing/2014/main" id="{D2F8F751-76ED-490C-9BF1-8E87392DF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17</xdr:col>
      <xdr:colOff>41411</xdr:colOff>
      <xdr:row>544</xdr:row>
      <xdr:rowOff>8283</xdr:rowOff>
    </xdr:from>
    <xdr:to>
      <xdr:col>21</xdr:col>
      <xdr:colOff>429337</xdr:colOff>
      <xdr:row>555</xdr:row>
      <xdr:rowOff>171451</xdr:rowOff>
    </xdr:to>
    <xdr:graphicFrame macro="">
      <xdr:nvGraphicFramePr>
        <xdr:cNvPr id="38" name="グラフ 37">
          <a:extLst>
            <a:ext uri="{FF2B5EF4-FFF2-40B4-BE49-F238E27FC236}">
              <a16:creationId xmlns:a16="http://schemas.microsoft.com/office/drawing/2014/main" id="{7699D6F6-4A1B-41B1-89DC-EA689AE4B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17</xdr:col>
      <xdr:colOff>41411</xdr:colOff>
      <xdr:row>559</xdr:row>
      <xdr:rowOff>8283</xdr:rowOff>
    </xdr:from>
    <xdr:to>
      <xdr:col>21</xdr:col>
      <xdr:colOff>429337</xdr:colOff>
      <xdr:row>570</xdr:row>
      <xdr:rowOff>171451</xdr:rowOff>
    </xdr:to>
    <xdr:graphicFrame macro="">
      <xdr:nvGraphicFramePr>
        <xdr:cNvPr id="39" name="グラフ 38">
          <a:extLst>
            <a:ext uri="{FF2B5EF4-FFF2-40B4-BE49-F238E27FC236}">
              <a16:creationId xmlns:a16="http://schemas.microsoft.com/office/drawing/2014/main" id="{FCBA1A64-B85F-437B-B9DC-6672D288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17</xdr:col>
      <xdr:colOff>41411</xdr:colOff>
      <xdr:row>574</xdr:row>
      <xdr:rowOff>8283</xdr:rowOff>
    </xdr:from>
    <xdr:to>
      <xdr:col>21</xdr:col>
      <xdr:colOff>429337</xdr:colOff>
      <xdr:row>585</xdr:row>
      <xdr:rowOff>171451</xdr:rowOff>
    </xdr:to>
    <xdr:graphicFrame macro="">
      <xdr:nvGraphicFramePr>
        <xdr:cNvPr id="40" name="グラフ 39">
          <a:extLst>
            <a:ext uri="{FF2B5EF4-FFF2-40B4-BE49-F238E27FC236}">
              <a16:creationId xmlns:a16="http://schemas.microsoft.com/office/drawing/2014/main" id="{A7AAC87F-AE44-411A-AA47-A05D2A96F9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17</xdr:col>
      <xdr:colOff>41411</xdr:colOff>
      <xdr:row>589</xdr:row>
      <xdr:rowOff>8283</xdr:rowOff>
    </xdr:from>
    <xdr:to>
      <xdr:col>21</xdr:col>
      <xdr:colOff>429337</xdr:colOff>
      <xdr:row>600</xdr:row>
      <xdr:rowOff>171451</xdr:rowOff>
    </xdr:to>
    <xdr:graphicFrame macro="">
      <xdr:nvGraphicFramePr>
        <xdr:cNvPr id="41" name="グラフ 40">
          <a:extLst>
            <a:ext uri="{FF2B5EF4-FFF2-40B4-BE49-F238E27FC236}">
              <a16:creationId xmlns:a16="http://schemas.microsoft.com/office/drawing/2014/main" id="{D7F0504E-A5BA-449B-8A37-60E2776ED4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17</xdr:col>
      <xdr:colOff>41411</xdr:colOff>
      <xdr:row>604</xdr:row>
      <xdr:rowOff>8283</xdr:rowOff>
    </xdr:from>
    <xdr:to>
      <xdr:col>21</xdr:col>
      <xdr:colOff>429337</xdr:colOff>
      <xdr:row>615</xdr:row>
      <xdr:rowOff>171451</xdr:rowOff>
    </xdr:to>
    <xdr:graphicFrame macro="">
      <xdr:nvGraphicFramePr>
        <xdr:cNvPr id="42" name="グラフ 41">
          <a:extLst>
            <a:ext uri="{FF2B5EF4-FFF2-40B4-BE49-F238E27FC236}">
              <a16:creationId xmlns:a16="http://schemas.microsoft.com/office/drawing/2014/main" id="{8E071A48-2AC3-4BF1-BDC6-FBA88CDC21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17</xdr:col>
      <xdr:colOff>41411</xdr:colOff>
      <xdr:row>619</xdr:row>
      <xdr:rowOff>8283</xdr:rowOff>
    </xdr:from>
    <xdr:to>
      <xdr:col>21</xdr:col>
      <xdr:colOff>429337</xdr:colOff>
      <xdr:row>630</xdr:row>
      <xdr:rowOff>171451</xdr:rowOff>
    </xdr:to>
    <xdr:graphicFrame macro="">
      <xdr:nvGraphicFramePr>
        <xdr:cNvPr id="43" name="グラフ 42">
          <a:extLst>
            <a:ext uri="{FF2B5EF4-FFF2-40B4-BE49-F238E27FC236}">
              <a16:creationId xmlns:a16="http://schemas.microsoft.com/office/drawing/2014/main" id="{89F45A96-1C8A-4FF1-BDAE-E761E0AC73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17</xdr:col>
      <xdr:colOff>41411</xdr:colOff>
      <xdr:row>634</xdr:row>
      <xdr:rowOff>8283</xdr:rowOff>
    </xdr:from>
    <xdr:to>
      <xdr:col>21</xdr:col>
      <xdr:colOff>429337</xdr:colOff>
      <xdr:row>645</xdr:row>
      <xdr:rowOff>171451</xdr:rowOff>
    </xdr:to>
    <xdr:graphicFrame macro="">
      <xdr:nvGraphicFramePr>
        <xdr:cNvPr id="44" name="グラフ 43">
          <a:extLst>
            <a:ext uri="{FF2B5EF4-FFF2-40B4-BE49-F238E27FC236}">
              <a16:creationId xmlns:a16="http://schemas.microsoft.com/office/drawing/2014/main" id="{80BE120A-1708-469A-96D5-0AFB8A916F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17</xdr:col>
      <xdr:colOff>41411</xdr:colOff>
      <xdr:row>649</xdr:row>
      <xdr:rowOff>8283</xdr:rowOff>
    </xdr:from>
    <xdr:to>
      <xdr:col>21</xdr:col>
      <xdr:colOff>429337</xdr:colOff>
      <xdr:row>660</xdr:row>
      <xdr:rowOff>171451</xdr:rowOff>
    </xdr:to>
    <xdr:graphicFrame macro="">
      <xdr:nvGraphicFramePr>
        <xdr:cNvPr id="45" name="グラフ 44">
          <a:extLst>
            <a:ext uri="{FF2B5EF4-FFF2-40B4-BE49-F238E27FC236}">
              <a16:creationId xmlns:a16="http://schemas.microsoft.com/office/drawing/2014/main" id="{B7430046-3CFF-4BC3-9DE1-43D3AAC82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17</xdr:col>
      <xdr:colOff>41411</xdr:colOff>
      <xdr:row>664</xdr:row>
      <xdr:rowOff>8283</xdr:rowOff>
    </xdr:from>
    <xdr:to>
      <xdr:col>21</xdr:col>
      <xdr:colOff>429337</xdr:colOff>
      <xdr:row>675</xdr:row>
      <xdr:rowOff>171451</xdr:rowOff>
    </xdr:to>
    <xdr:graphicFrame macro="">
      <xdr:nvGraphicFramePr>
        <xdr:cNvPr id="46" name="グラフ 45">
          <a:extLst>
            <a:ext uri="{FF2B5EF4-FFF2-40B4-BE49-F238E27FC236}">
              <a16:creationId xmlns:a16="http://schemas.microsoft.com/office/drawing/2014/main" id="{E57BFC3F-8948-4DB9-953B-09BEE3724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17</xdr:col>
      <xdr:colOff>41411</xdr:colOff>
      <xdr:row>679</xdr:row>
      <xdr:rowOff>8283</xdr:rowOff>
    </xdr:from>
    <xdr:to>
      <xdr:col>21</xdr:col>
      <xdr:colOff>429337</xdr:colOff>
      <xdr:row>690</xdr:row>
      <xdr:rowOff>171451</xdr:rowOff>
    </xdr:to>
    <xdr:graphicFrame macro="">
      <xdr:nvGraphicFramePr>
        <xdr:cNvPr id="47" name="グラフ 46">
          <a:extLst>
            <a:ext uri="{FF2B5EF4-FFF2-40B4-BE49-F238E27FC236}">
              <a16:creationId xmlns:a16="http://schemas.microsoft.com/office/drawing/2014/main" id="{355B6399-CB8B-4403-8ECA-2BFF4787F2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17</xdr:col>
      <xdr:colOff>41411</xdr:colOff>
      <xdr:row>694</xdr:row>
      <xdr:rowOff>8283</xdr:rowOff>
    </xdr:from>
    <xdr:to>
      <xdr:col>21</xdr:col>
      <xdr:colOff>429337</xdr:colOff>
      <xdr:row>705</xdr:row>
      <xdr:rowOff>171451</xdr:rowOff>
    </xdr:to>
    <xdr:graphicFrame macro="">
      <xdr:nvGraphicFramePr>
        <xdr:cNvPr id="48" name="グラフ 47">
          <a:extLst>
            <a:ext uri="{FF2B5EF4-FFF2-40B4-BE49-F238E27FC236}">
              <a16:creationId xmlns:a16="http://schemas.microsoft.com/office/drawing/2014/main" id="{4A450DAD-B6C4-49C8-BDEC-FFEC87445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17</xdr:col>
      <xdr:colOff>41411</xdr:colOff>
      <xdr:row>709</xdr:row>
      <xdr:rowOff>8283</xdr:rowOff>
    </xdr:from>
    <xdr:to>
      <xdr:col>21</xdr:col>
      <xdr:colOff>429337</xdr:colOff>
      <xdr:row>720</xdr:row>
      <xdr:rowOff>171451</xdr:rowOff>
    </xdr:to>
    <xdr:graphicFrame macro="">
      <xdr:nvGraphicFramePr>
        <xdr:cNvPr id="49" name="グラフ 48">
          <a:extLst>
            <a:ext uri="{FF2B5EF4-FFF2-40B4-BE49-F238E27FC236}">
              <a16:creationId xmlns:a16="http://schemas.microsoft.com/office/drawing/2014/main" id="{4C5F7FF1-38F4-44E1-A069-9B964773EE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4.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7.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8.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0.65303</cdr:x>
      <cdr:y>0.05246</cdr:y>
    </cdr:from>
    <cdr:to>
      <cdr:x>0.65303</cdr:x>
      <cdr:y>0.9914</cdr:y>
    </cdr:to>
    <cdr:cxnSp macro="">
      <cdr:nvCxnSpPr>
        <cdr:cNvPr id="3" name="直線コネクタ 2">
          <a:extLst xmlns:a="http://schemas.openxmlformats.org/drawingml/2006/main">
            <a:ext uri="{FF2B5EF4-FFF2-40B4-BE49-F238E27FC236}">
              <a16:creationId xmlns:a16="http://schemas.microsoft.com/office/drawing/2014/main" id="{8E4FE951-E250-4B38-8642-1EC3C0D019B9}"/>
            </a:ext>
          </a:extLst>
        </cdr:cNvPr>
        <cdr:cNvCxnSpPr/>
      </cdr:nvCxnSpPr>
      <cdr:spPr>
        <a:xfrm xmlns:a="http://schemas.openxmlformats.org/drawingml/2006/main">
          <a:off x="2113947" y="122400"/>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0.12339</cdr:x>
      <cdr:y>0.05246</cdr:y>
    </cdr:from>
    <cdr:to>
      <cdr:x>0.12339</cdr:x>
      <cdr:y>0.9914</cdr:y>
    </cdr:to>
    <cdr:cxnSp macro="">
      <cdr:nvCxnSpPr>
        <cdr:cNvPr id="2" name="直線コネクタ 1">
          <a:extLst xmlns:a="http://schemas.openxmlformats.org/drawingml/2006/main">
            <a:ext uri="{FF2B5EF4-FFF2-40B4-BE49-F238E27FC236}">
              <a16:creationId xmlns:a16="http://schemas.microsoft.com/office/drawing/2014/main" id="{7B56DD84-CA2D-F97D-5BFE-B30D683A51C6}"/>
            </a:ext>
          </a:extLst>
        </cdr:cNvPr>
        <cdr:cNvCxnSpPr/>
      </cdr:nvCxnSpPr>
      <cdr:spPr>
        <a:xfrm xmlns:a="http://schemas.openxmlformats.org/drawingml/2006/main">
          <a:off x="399447" y="122400"/>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0.76305</cdr:x>
      <cdr:y>0.05246</cdr:y>
    </cdr:from>
    <cdr:to>
      <cdr:x>0.76305</cdr:x>
      <cdr:y>0.9914</cdr:y>
    </cdr:to>
    <cdr:cxnSp macro="">
      <cdr:nvCxnSpPr>
        <cdr:cNvPr id="4" name="直線コネクタ 3">
          <a:extLst xmlns:a="http://schemas.openxmlformats.org/drawingml/2006/main">
            <a:ext uri="{FF2B5EF4-FFF2-40B4-BE49-F238E27FC236}">
              <a16:creationId xmlns:a16="http://schemas.microsoft.com/office/drawing/2014/main" id="{67629F3C-B8D0-9680-A30C-AB80367B42C3}"/>
            </a:ext>
          </a:extLst>
        </cdr:cNvPr>
        <cdr:cNvCxnSpPr/>
      </cdr:nvCxnSpPr>
      <cdr:spPr>
        <a:xfrm xmlns:a="http://schemas.openxmlformats.org/drawingml/2006/main">
          <a:off x="2470099" y="122400"/>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0.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1.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4.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8.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9.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0.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1.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2.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3.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4.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5.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6.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7.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8.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9.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0.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1.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2.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3.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4.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5.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6.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7.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8.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9.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8.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0.65337</cdr:x>
      <cdr:y>0.06106</cdr:y>
    </cdr:from>
    <cdr:to>
      <cdr:x>0.65337</cdr:x>
      <cdr:y>1</cdr:y>
    </cdr:to>
    <cdr:cxnSp macro="">
      <cdr:nvCxnSpPr>
        <cdr:cNvPr id="2" name="直線コネクタ 1">
          <a:extLst xmlns:a="http://schemas.openxmlformats.org/drawingml/2006/main">
            <a:ext uri="{FF2B5EF4-FFF2-40B4-BE49-F238E27FC236}">
              <a16:creationId xmlns:a16="http://schemas.microsoft.com/office/drawing/2014/main" id="{E15BDA23-8DD1-F5AD-FE11-9E27D9371BAB}"/>
            </a:ext>
          </a:extLst>
        </cdr:cNvPr>
        <cdr:cNvCxnSpPr/>
      </cdr:nvCxnSpPr>
      <cdr:spPr>
        <a:xfrm xmlns:a="http://schemas.openxmlformats.org/drawingml/2006/main">
          <a:off x="21150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0.12374</cdr:x>
      <cdr:y>0.06106</cdr:y>
    </cdr:from>
    <cdr:to>
      <cdr:x>0.12374</cdr:x>
      <cdr:y>1</cdr:y>
    </cdr:to>
    <cdr:cxnSp macro="">
      <cdr:nvCxnSpPr>
        <cdr:cNvPr id="4" name="直線コネクタ 3">
          <a:extLst xmlns:a="http://schemas.openxmlformats.org/drawingml/2006/main">
            <a:ext uri="{FF2B5EF4-FFF2-40B4-BE49-F238E27FC236}">
              <a16:creationId xmlns:a16="http://schemas.microsoft.com/office/drawing/2014/main" id="{E44A497E-8FC4-935C-5501-C54910366121}"/>
            </a:ext>
          </a:extLst>
        </cdr:cNvPr>
        <cdr:cNvCxnSpPr/>
      </cdr:nvCxnSpPr>
      <cdr:spPr>
        <a:xfrm xmlns:a="http://schemas.openxmlformats.org/drawingml/2006/main">
          <a:off x="400552" y="142466"/>
          <a:ext cx="0" cy="2190745"/>
        </a:xfrm>
        <a:prstGeom xmlns:a="http://schemas.openxmlformats.org/drawingml/2006/main" prst="line">
          <a:avLst/>
        </a:prstGeom>
        <a:ln xmlns:a="http://schemas.openxmlformats.org/drawingml/2006/main" w="12700">
          <a:prstDash val="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0.76339</cdr:x>
      <cdr:y>0.06106</cdr:y>
    </cdr:from>
    <cdr:to>
      <cdr:x>0.76339</cdr:x>
      <cdr:y>1</cdr:y>
    </cdr:to>
    <cdr:cxnSp macro="">
      <cdr:nvCxnSpPr>
        <cdr:cNvPr id="5" name="直線コネクタ 4">
          <a:extLst xmlns:a="http://schemas.openxmlformats.org/drawingml/2006/main">
            <a:ext uri="{FF2B5EF4-FFF2-40B4-BE49-F238E27FC236}">
              <a16:creationId xmlns:a16="http://schemas.microsoft.com/office/drawing/2014/main" id="{45FEFED5-B550-E615-A806-C974DA46AB48}"/>
            </a:ext>
          </a:extLst>
        </cdr:cNvPr>
        <cdr:cNvCxnSpPr/>
      </cdr:nvCxnSpPr>
      <cdr:spPr>
        <a:xfrm xmlns:a="http://schemas.openxmlformats.org/drawingml/2006/main">
          <a:off x="2471204" y="142466"/>
          <a:ext cx="0" cy="2190745"/>
        </a:xfrm>
        <a:prstGeom xmlns:a="http://schemas.openxmlformats.org/drawingml/2006/main" prst="line">
          <a:avLst/>
        </a:prstGeom>
        <a:ln xmlns:a="http://schemas.openxmlformats.org/drawingml/2006/main" w="9525">
          <a:solidFill>
            <a:schemeClr val="tx1"/>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1508A-573A-4223-9AB0-AE351CAF46AF}">
  <sheetPr codeName="Sheet9">
    <tabColor rgb="FFFFC000"/>
  </sheetPr>
  <dimension ref="A1:W722"/>
  <sheetViews>
    <sheetView tabSelected="1" view="pageBreakPreview" zoomScale="85" zoomScaleNormal="100" zoomScaleSheetLayoutView="85" workbookViewId="0">
      <pane ySplit="2" topLeftCell="A3" activePane="bottomLeft" state="frozen"/>
      <selection activeCell="F15" sqref="F15:K15"/>
      <selection pane="bottomLeft" activeCell="C2" sqref="C2:V2"/>
    </sheetView>
  </sheetViews>
  <sheetFormatPr defaultRowHeight="13.5" x14ac:dyDescent="0.15"/>
  <cols>
    <col min="1" max="2" width="4.875" style="1" customWidth="1"/>
    <col min="3" max="3" width="2.375" style="1" customWidth="1"/>
    <col min="4" max="4" width="1.875" style="1" customWidth="1"/>
    <col min="5" max="5" width="11.875" style="1" customWidth="1"/>
    <col min="6" max="6" width="6.5" style="1" customWidth="1"/>
    <col min="7" max="7" width="6" style="1" customWidth="1"/>
    <col min="8" max="12" width="6.5" style="1" customWidth="1"/>
    <col min="13" max="17" width="6" style="1" customWidth="1"/>
    <col min="18" max="21" width="9.375" style="1" customWidth="1"/>
    <col min="22" max="22" width="6" style="1" customWidth="1"/>
    <col min="23" max="23" width="7.875" style="1" customWidth="1"/>
    <col min="24" max="16384" width="9" style="1"/>
  </cols>
  <sheetData>
    <row r="1" spans="1:23" ht="14.25" thickBot="1" x14ac:dyDescent="0.2">
      <c r="C1" s="1" t="s">
        <v>0</v>
      </c>
      <c r="P1" s="2"/>
      <c r="R1" s="3"/>
      <c r="U1" s="4" t="s">
        <v>1</v>
      </c>
    </row>
    <row r="2" spans="1:23" s="5" customFormat="1" ht="42" customHeight="1" x14ac:dyDescent="0.15">
      <c r="C2" s="6" t="s">
        <v>2</v>
      </c>
      <c r="D2" s="7"/>
      <c r="E2" s="7"/>
      <c r="F2" s="7"/>
      <c r="G2" s="7"/>
      <c r="H2" s="7"/>
      <c r="I2" s="7"/>
      <c r="J2" s="7"/>
      <c r="K2" s="7"/>
      <c r="L2" s="7"/>
      <c r="M2" s="7"/>
      <c r="N2" s="7"/>
      <c r="O2" s="7"/>
      <c r="P2" s="7"/>
      <c r="Q2" s="7"/>
      <c r="R2" s="7"/>
      <c r="S2" s="7"/>
      <c r="T2" s="7"/>
      <c r="U2" s="7"/>
      <c r="V2" s="7"/>
    </row>
    <row r="3" spans="1:23" x14ac:dyDescent="0.15">
      <c r="A3" s="8">
        <v>0</v>
      </c>
      <c r="B3" s="8"/>
      <c r="C3" s="9">
        <f>A3</f>
        <v>0</v>
      </c>
      <c r="D3" s="9"/>
      <c r="R3" s="1" t="str">
        <f>"（"&amp;F5&amp;"　"&amp;H5&amp;"）"</f>
        <v>（0　全国）</v>
      </c>
      <c r="W3" s="1" t="str">
        <f>TEXT(F5,"0?")&amp;H5</f>
        <v>0 全国</v>
      </c>
    </row>
    <row r="4" spans="1:23" ht="14.25" thickBot="1" x14ac:dyDescent="0.2">
      <c r="A4" s="8">
        <v>0</v>
      </c>
      <c r="B4" s="8"/>
      <c r="C4" s="1" t="s">
        <v>3</v>
      </c>
      <c r="W4" s="1" t="str">
        <f>W3</f>
        <v>0 全国</v>
      </c>
    </row>
    <row r="5" spans="1:23" x14ac:dyDescent="0.15">
      <c r="A5" s="8">
        <v>0</v>
      </c>
      <c r="B5" s="8"/>
      <c r="D5" s="10" t="s">
        <v>4</v>
      </c>
      <c r="E5" s="11"/>
      <c r="F5" s="12">
        <v>0</v>
      </c>
      <c r="G5" s="13"/>
      <c r="H5" s="13" t="s">
        <v>5</v>
      </c>
      <c r="I5" s="14"/>
      <c r="J5" s="15"/>
      <c r="K5" s="15"/>
      <c r="N5" s="16"/>
      <c r="W5" s="1" t="str">
        <f t="shared" ref="W5:W17" si="0">W4</f>
        <v>0 全国</v>
      </c>
    </row>
    <row r="6" spans="1:23" x14ac:dyDescent="0.15">
      <c r="A6" s="8">
        <v>0</v>
      </c>
      <c r="B6" s="8"/>
      <c r="D6" s="17"/>
      <c r="E6" s="18"/>
      <c r="F6" s="19"/>
      <c r="G6" s="20"/>
      <c r="H6" s="20"/>
      <c r="I6" s="21"/>
      <c r="J6" s="15"/>
      <c r="K6" s="15"/>
      <c r="N6" s="16"/>
      <c r="W6" s="1" t="str">
        <f t="shared" si="0"/>
        <v>0 全国</v>
      </c>
    </row>
    <row r="7" spans="1:23" x14ac:dyDescent="0.15">
      <c r="A7" s="8">
        <v>0</v>
      </c>
      <c r="B7" s="8"/>
      <c r="D7" s="22" t="s">
        <v>6</v>
      </c>
      <c r="E7" s="23"/>
      <c r="F7" s="24">
        <v>12614.609899999999</v>
      </c>
      <c r="G7" s="25"/>
      <c r="H7" s="25"/>
      <c r="I7" s="26"/>
      <c r="J7" s="27"/>
      <c r="K7" s="27"/>
      <c r="M7" s="28"/>
      <c r="N7" s="27"/>
      <c r="W7" s="1" t="str">
        <f t="shared" si="0"/>
        <v>0 全国</v>
      </c>
    </row>
    <row r="8" spans="1:23" ht="14.25" thickBot="1" x14ac:dyDescent="0.2">
      <c r="A8" s="8">
        <v>0</v>
      </c>
      <c r="B8" s="8"/>
      <c r="D8" s="29" t="s">
        <v>7</v>
      </c>
      <c r="E8" s="30"/>
      <c r="F8" s="31">
        <v>372952.85999999958</v>
      </c>
      <c r="G8" s="32"/>
      <c r="H8" s="32"/>
      <c r="I8" s="33"/>
      <c r="J8" s="34"/>
      <c r="K8" s="34"/>
      <c r="M8" s="35"/>
      <c r="O8" s="36"/>
      <c r="P8" s="36"/>
      <c r="W8" s="1" t="str">
        <f t="shared" si="0"/>
        <v>0 全国</v>
      </c>
    </row>
    <row r="9" spans="1:23" ht="14.25" thickBot="1" x14ac:dyDescent="0.2">
      <c r="A9" s="8">
        <v>0</v>
      </c>
      <c r="B9" s="8"/>
      <c r="C9" s="1" t="s">
        <v>8</v>
      </c>
      <c r="W9" s="1" t="str">
        <f t="shared" si="0"/>
        <v>0 全国</v>
      </c>
    </row>
    <row r="10" spans="1:23" x14ac:dyDescent="0.15">
      <c r="A10" s="8">
        <v>0</v>
      </c>
      <c r="B10" s="8"/>
      <c r="D10" s="37"/>
      <c r="E10" s="38"/>
      <c r="F10" s="39" t="s">
        <v>9</v>
      </c>
      <c r="G10" s="40"/>
      <c r="H10" s="41" t="s">
        <v>10</v>
      </c>
      <c r="I10" s="41" t="s">
        <v>11</v>
      </c>
      <c r="J10" s="41" t="s">
        <v>12</v>
      </c>
      <c r="K10" s="41" t="s">
        <v>13</v>
      </c>
      <c r="L10" s="42" t="s">
        <v>14</v>
      </c>
      <c r="M10" s="40"/>
      <c r="N10" s="40"/>
      <c r="O10" s="42" t="s">
        <v>15</v>
      </c>
      <c r="P10" s="40"/>
      <c r="Q10" s="43"/>
      <c r="W10" s="1" t="str">
        <f t="shared" si="0"/>
        <v>0 全国</v>
      </c>
    </row>
    <row r="11" spans="1:23" ht="32.25" thickBot="1" x14ac:dyDescent="0.2">
      <c r="A11" s="8">
        <v>0</v>
      </c>
      <c r="B11" s="8"/>
      <c r="D11" s="44"/>
      <c r="E11" s="45"/>
      <c r="F11" s="46" t="s">
        <v>16</v>
      </c>
      <c r="G11" s="47" t="s">
        <v>17</v>
      </c>
      <c r="H11" s="48" t="s">
        <v>18</v>
      </c>
      <c r="I11" s="48" t="s">
        <v>19</v>
      </c>
      <c r="J11" s="48" t="s">
        <v>20</v>
      </c>
      <c r="K11" s="48" t="s">
        <v>21</v>
      </c>
      <c r="L11" s="49" t="s">
        <v>22</v>
      </c>
      <c r="M11" s="50" t="s">
        <v>23</v>
      </c>
      <c r="N11" s="51" t="s">
        <v>24</v>
      </c>
      <c r="O11" s="52" t="s">
        <v>25</v>
      </c>
      <c r="P11" s="50" t="s">
        <v>26</v>
      </c>
      <c r="Q11" s="53" t="s">
        <v>27</v>
      </c>
      <c r="W11" s="1" t="str">
        <f t="shared" si="0"/>
        <v>0 全国</v>
      </c>
    </row>
    <row r="12" spans="1:23" ht="14.25" thickTop="1" x14ac:dyDescent="0.15">
      <c r="A12" s="8">
        <v>0</v>
      </c>
      <c r="B12" s="8"/>
      <c r="D12" s="54"/>
      <c r="E12" s="55" t="s">
        <v>28</v>
      </c>
      <c r="F12" s="56">
        <f>SUM(F13:F16)</f>
        <v>1250751</v>
      </c>
      <c r="G12" s="57">
        <f>IFERROR(F12/P12,"-")</f>
        <v>1.0503266233967994</v>
      </c>
      <c r="H12" s="58">
        <f>SUM(H13:H16)</f>
        <v>1252700</v>
      </c>
      <c r="I12" s="58">
        <f>SUM(I13:I16)</f>
        <v>1232586</v>
      </c>
      <c r="J12" s="58">
        <f>SUM(J13:J16)</f>
        <v>1208850</v>
      </c>
      <c r="K12" s="58">
        <f>SUM(K13:K16)</f>
        <v>1209557</v>
      </c>
      <c r="L12" s="59">
        <f>SUM(L13:L16)</f>
        <v>1198648</v>
      </c>
      <c r="M12" s="60">
        <f>IFERROR(L12/F12,"-")</f>
        <v>0.95834262774924828</v>
      </c>
      <c r="N12" s="61">
        <f>L12-F12</f>
        <v>-52103</v>
      </c>
      <c r="O12" s="59">
        <f>SUM(O13:O16)</f>
        <v>1189666</v>
      </c>
      <c r="P12" s="62">
        <f>SUM(P13:P16)</f>
        <v>1190821</v>
      </c>
      <c r="Q12" s="63">
        <f>IFERROR(O12/P12,"-")</f>
        <v>0.99903008092736023</v>
      </c>
      <c r="W12" s="1" t="str">
        <f t="shared" si="0"/>
        <v>0 全国</v>
      </c>
    </row>
    <row r="13" spans="1:23" x14ac:dyDescent="0.15">
      <c r="A13" s="8">
        <v>0</v>
      </c>
      <c r="B13" s="8"/>
      <c r="D13" s="64"/>
      <c r="E13" s="65" t="s">
        <v>29</v>
      </c>
      <c r="F13" s="66">
        <v>169466</v>
      </c>
      <c r="G13" s="67">
        <f>IFERROR(F13/P13,"-")</f>
        <v>1.2990379824460543</v>
      </c>
      <c r="H13" s="68">
        <v>159612</v>
      </c>
      <c r="I13" s="68">
        <v>158150</v>
      </c>
      <c r="J13" s="68">
        <v>155991</v>
      </c>
      <c r="K13" s="68">
        <v>155243</v>
      </c>
      <c r="L13" s="69">
        <v>157261</v>
      </c>
      <c r="M13" s="70">
        <f>IFERROR(L13/F13,"-")</f>
        <v>0.92797965373585267</v>
      </c>
      <c r="N13" s="71">
        <f>L13-F13</f>
        <v>-12205</v>
      </c>
      <c r="O13" s="69">
        <v>158646</v>
      </c>
      <c r="P13" s="72">
        <v>130455</v>
      </c>
      <c r="Q13" s="73">
        <f>IFERROR(O13/P13,"-")</f>
        <v>1.2160975048867426</v>
      </c>
      <c r="W13" s="1" t="str">
        <f t="shared" si="0"/>
        <v>0 全国</v>
      </c>
    </row>
    <row r="14" spans="1:23" x14ac:dyDescent="0.15">
      <c r="A14" s="8">
        <v>0</v>
      </c>
      <c r="B14" s="8"/>
      <c r="D14" s="64"/>
      <c r="E14" s="74" t="s">
        <v>30</v>
      </c>
      <c r="F14" s="75">
        <v>596137</v>
      </c>
      <c r="G14" s="76">
        <f>IFERROR(F14/P14,"-")</f>
        <v>1.4879914734719144</v>
      </c>
      <c r="H14" s="77">
        <v>570850</v>
      </c>
      <c r="I14" s="77">
        <v>552880</v>
      </c>
      <c r="J14" s="77">
        <v>546798</v>
      </c>
      <c r="K14" s="77">
        <v>549279</v>
      </c>
      <c r="L14" s="78">
        <v>533476</v>
      </c>
      <c r="M14" s="79">
        <f>IFERROR(L14/F14,"-")</f>
        <v>0.89488825555199558</v>
      </c>
      <c r="N14" s="80">
        <f>L14-F14</f>
        <v>-62661</v>
      </c>
      <c r="O14" s="78">
        <v>525255</v>
      </c>
      <c r="P14" s="81">
        <v>400632</v>
      </c>
      <c r="Q14" s="82">
        <f>IFERROR(O14/P14,"-")</f>
        <v>1.3110660156952016</v>
      </c>
      <c r="W14" s="1" t="str">
        <f t="shared" si="0"/>
        <v>0 全国</v>
      </c>
    </row>
    <row r="15" spans="1:23" x14ac:dyDescent="0.15">
      <c r="A15" s="8">
        <v>0</v>
      </c>
      <c r="B15" s="8"/>
      <c r="D15" s="64"/>
      <c r="E15" s="74" t="s">
        <v>31</v>
      </c>
      <c r="F15" s="75">
        <v>130481</v>
      </c>
      <c r="G15" s="76">
        <f>IFERROR(F15/P15,"-")</f>
        <v>0.34772122820762913</v>
      </c>
      <c r="H15" s="77">
        <v>172394</v>
      </c>
      <c r="I15" s="77">
        <v>186285</v>
      </c>
      <c r="J15" s="77">
        <v>189391</v>
      </c>
      <c r="K15" s="77">
        <v>192956</v>
      </c>
      <c r="L15" s="78">
        <v>199495</v>
      </c>
      <c r="M15" s="79">
        <f>IFERROR(L15/F15,"-")</f>
        <v>1.5289199193752347</v>
      </c>
      <c r="N15" s="80">
        <f>L15-F15</f>
        <v>69014</v>
      </c>
      <c r="O15" s="78">
        <v>209805</v>
      </c>
      <c r="P15" s="81">
        <v>375246</v>
      </c>
      <c r="Q15" s="82">
        <f>IFERROR(O15/P15,"-")</f>
        <v>0.55911322172654743</v>
      </c>
      <c r="W15" s="1" t="str">
        <f t="shared" si="0"/>
        <v>0 全国</v>
      </c>
    </row>
    <row r="16" spans="1:23" ht="14.25" thickBot="1" x14ac:dyDescent="0.2">
      <c r="A16" s="8">
        <v>0</v>
      </c>
      <c r="B16" s="8"/>
      <c r="D16" s="83"/>
      <c r="E16" s="84" t="s">
        <v>32</v>
      </c>
      <c r="F16" s="85">
        <v>354667</v>
      </c>
      <c r="G16" s="86">
        <f>IFERROR(F16/P16,"-")</f>
        <v>1.2466852731925424</v>
      </c>
      <c r="H16" s="87">
        <v>349844</v>
      </c>
      <c r="I16" s="87">
        <v>335271</v>
      </c>
      <c r="J16" s="87">
        <v>316670</v>
      </c>
      <c r="K16" s="87">
        <v>312079</v>
      </c>
      <c r="L16" s="88">
        <v>308416</v>
      </c>
      <c r="M16" s="89">
        <f>IFERROR(L16/F16,"-")</f>
        <v>0.86959316767559425</v>
      </c>
      <c r="N16" s="90">
        <f>L16-F16</f>
        <v>-46251</v>
      </c>
      <c r="O16" s="88">
        <v>295960</v>
      </c>
      <c r="P16" s="91">
        <v>284488</v>
      </c>
      <c r="Q16" s="92">
        <f>IFERROR(O16/P16,"-")</f>
        <v>1.0403250752228566</v>
      </c>
      <c r="W16" s="1" t="str">
        <f t="shared" si="0"/>
        <v>0 全国</v>
      </c>
    </row>
    <row r="17" spans="1:23" s="5" customFormat="1" x14ac:dyDescent="0.15">
      <c r="A17" s="93">
        <v>0</v>
      </c>
      <c r="B17" s="93"/>
      <c r="D17" s="94"/>
      <c r="E17" s="95" t="s">
        <v>33</v>
      </c>
      <c r="F17" s="96">
        <v>0.95356995460173344</v>
      </c>
      <c r="G17" s="97"/>
      <c r="H17" s="96">
        <v>0.97019987012049935</v>
      </c>
      <c r="I17" s="96">
        <v>0.9746117084826762</v>
      </c>
      <c r="J17" s="96">
        <v>0.96178731826139907</v>
      </c>
      <c r="K17" s="96">
        <v>0.96842758513691718</v>
      </c>
      <c r="L17" s="96">
        <v>0.96671961874503576</v>
      </c>
      <c r="M17" s="98"/>
      <c r="N17" s="98"/>
      <c r="O17" s="99"/>
      <c r="P17" s="99"/>
      <c r="Q17" s="98"/>
      <c r="W17" s="5" t="str">
        <f t="shared" si="0"/>
        <v>0 全国</v>
      </c>
    </row>
    <row r="18" spans="1:23" x14ac:dyDescent="0.15">
      <c r="A18" s="8">
        <f>A3+1</f>
        <v>1</v>
      </c>
      <c r="B18" s="8"/>
      <c r="C18" s="100">
        <f>A18</f>
        <v>1</v>
      </c>
      <c r="D18" s="100"/>
      <c r="R18" s="1" t="str">
        <f>"（"&amp;F20&amp;"　"&amp;H20&amp;"）"</f>
        <v>（1　北海道）</v>
      </c>
      <c r="W18" s="1" t="str">
        <f>TEXT(F20,"0?")&amp;H20</f>
        <v>01北海道</v>
      </c>
    </row>
    <row r="19" spans="1:23" ht="14.25" thickBot="1" x14ac:dyDescent="0.2">
      <c r="A19" s="8">
        <f t="shared" ref="A19:A82" si="1">A4+1</f>
        <v>1</v>
      </c>
      <c r="B19" s="8"/>
      <c r="C19" s="1" t="s">
        <v>3</v>
      </c>
      <c r="W19" s="1" t="str">
        <f>W18</f>
        <v>01北海道</v>
      </c>
    </row>
    <row r="20" spans="1:23" x14ac:dyDescent="0.15">
      <c r="A20" s="8">
        <f t="shared" si="1"/>
        <v>1</v>
      </c>
      <c r="B20" s="8"/>
      <c r="D20" s="10" t="s">
        <v>4</v>
      </c>
      <c r="E20" s="11"/>
      <c r="F20" s="12">
        <f>A20</f>
        <v>1</v>
      </c>
      <c r="G20" s="13"/>
      <c r="H20" s="13" t="s">
        <v>34</v>
      </c>
      <c r="I20" s="14"/>
      <c r="J20" s="15"/>
      <c r="K20" s="15"/>
      <c r="W20" s="1" t="str">
        <f t="shared" ref="W20:W32" si="2">W19</f>
        <v>01北海道</v>
      </c>
    </row>
    <row r="21" spans="1:23" x14ac:dyDescent="0.15">
      <c r="A21" s="8">
        <f t="shared" si="1"/>
        <v>1</v>
      </c>
      <c r="B21" s="8"/>
      <c r="D21" s="17"/>
      <c r="E21" s="18"/>
      <c r="F21" s="19"/>
      <c r="G21" s="20"/>
      <c r="H21" s="20"/>
      <c r="I21" s="21"/>
      <c r="J21" s="15"/>
      <c r="K21" s="15"/>
      <c r="W21" s="1" t="str">
        <f t="shared" si="2"/>
        <v>01北海道</v>
      </c>
    </row>
    <row r="22" spans="1:23" x14ac:dyDescent="0.15">
      <c r="A22" s="8">
        <f t="shared" si="1"/>
        <v>1</v>
      </c>
      <c r="B22" s="8"/>
      <c r="D22" s="22" t="s">
        <v>6</v>
      </c>
      <c r="E22" s="23"/>
      <c r="F22" s="24">
        <v>522.46140000000003</v>
      </c>
      <c r="G22" s="25"/>
      <c r="H22" s="25"/>
      <c r="I22" s="26"/>
      <c r="J22" s="27"/>
      <c r="K22" s="27"/>
      <c r="M22" s="28"/>
      <c r="W22" s="1" t="str">
        <f t="shared" si="2"/>
        <v>01北海道</v>
      </c>
    </row>
    <row r="23" spans="1:23" ht="14.25" thickBot="1" x14ac:dyDescent="0.2">
      <c r="A23" s="8">
        <f t="shared" si="1"/>
        <v>1</v>
      </c>
      <c r="B23" s="8"/>
      <c r="D23" s="29" t="s">
        <v>7</v>
      </c>
      <c r="E23" s="30"/>
      <c r="F23" s="31">
        <v>78453.010000000009</v>
      </c>
      <c r="G23" s="32"/>
      <c r="H23" s="32"/>
      <c r="I23" s="33"/>
      <c r="J23" s="34"/>
      <c r="K23" s="34"/>
      <c r="M23" s="35"/>
      <c r="W23" s="1" t="str">
        <f t="shared" si="2"/>
        <v>01北海道</v>
      </c>
    </row>
    <row r="24" spans="1:23" ht="14.25" thickBot="1" x14ac:dyDescent="0.2">
      <c r="A24" s="8">
        <f t="shared" si="1"/>
        <v>1</v>
      </c>
      <c r="B24" s="8"/>
      <c r="C24" s="1" t="s">
        <v>8</v>
      </c>
      <c r="W24" s="1" t="str">
        <f t="shared" si="2"/>
        <v>01北海道</v>
      </c>
    </row>
    <row r="25" spans="1:23" x14ac:dyDescent="0.15">
      <c r="A25" s="8">
        <f t="shared" si="1"/>
        <v>1</v>
      </c>
      <c r="B25" s="8"/>
      <c r="D25" s="37"/>
      <c r="E25" s="38"/>
      <c r="F25" s="39" t="s">
        <v>9</v>
      </c>
      <c r="G25" s="40"/>
      <c r="H25" s="41" t="s">
        <v>10</v>
      </c>
      <c r="I25" s="41" t="s">
        <v>11</v>
      </c>
      <c r="J25" s="41" t="s">
        <v>12</v>
      </c>
      <c r="K25" s="41" t="s">
        <v>13</v>
      </c>
      <c r="L25" s="42" t="s">
        <v>14</v>
      </c>
      <c r="M25" s="40"/>
      <c r="N25" s="40"/>
      <c r="O25" s="42" t="s">
        <v>15</v>
      </c>
      <c r="P25" s="40"/>
      <c r="Q25" s="43"/>
      <c r="W25" s="1" t="str">
        <f t="shared" si="2"/>
        <v>01北海道</v>
      </c>
    </row>
    <row r="26" spans="1:23" ht="32.25" thickBot="1" x14ac:dyDescent="0.2">
      <c r="A26" s="8">
        <f t="shared" si="1"/>
        <v>1</v>
      </c>
      <c r="B26" s="8"/>
      <c r="D26" s="44"/>
      <c r="E26" s="45"/>
      <c r="F26" s="46" t="s">
        <v>16</v>
      </c>
      <c r="G26" s="47" t="s">
        <v>17</v>
      </c>
      <c r="H26" s="48" t="s">
        <v>18</v>
      </c>
      <c r="I26" s="48" t="s">
        <v>19</v>
      </c>
      <c r="J26" s="48" t="s">
        <v>20</v>
      </c>
      <c r="K26" s="48" t="s">
        <v>21</v>
      </c>
      <c r="L26" s="49" t="s">
        <v>22</v>
      </c>
      <c r="M26" s="50" t="s">
        <v>23</v>
      </c>
      <c r="N26" s="51" t="s">
        <v>24</v>
      </c>
      <c r="O26" s="52" t="s">
        <v>25</v>
      </c>
      <c r="P26" s="50" t="s">
        <v>26</v>
      </c>
      <c r="Q26" s="53" t="s">
        <v>27</v>
      </c>
      <c r="W26" s="1" t="str">
        <f t="shared" si="2"/>
        <v>01北海道</v>
      </c>
    </row>
    <row r="27" spans="1:23" ht="14.25" thickTop="1" x14ac:dyDescent="0.15">
      <c r="A27" s="8">
        <f t="shared" si="1"/>
        <v>1</v>
      </c>
      <c r="B27" s="8"/>
      <c r="D27" s="54"/>
      <c r="E27" s="55" t="s">
        <v>28</v>
      </c>
      <c r="F27" s="56">
        <f>SUM(F28:F31)</f>
        <v>77329</v>
      </c>
      <c r="G27" s="57">
        <f>IFERROR(F27/P27,"-")</f>
        <v>1.0565514414537505</v>
      </c>
      <c r="H27" s="58">
        <f>SUM(H28:H31)</f>
        <v>76252</v>
      </c>
      <c r="I27" s="58">
        <f>SUM(I28:I31)</f>
        <v>75135</v>
      </c>
      <c r="J27" s="58">
        <f>SUM(J28:J31)</f>
        <v>72614</v>
      </c>
      <c r="K27" s="58">
        <f>SUM(K28:K31)</f>
        <v>73145</v>
      </c>
      <c r="L27" s="59">
        <f>SUM(L28:L31)</f>
        <v>71954</v>
      </c>
      <c r="M27" s="60">
        <f>IFERROR(L27/F27,"-")</f>
        <v>0.93049179479884647</v>
      </c>
      <c r="N27" s="101">
        <f>L27-F27</f>
        <v>-5375</v>
      </c>
      <c r="O27" s="59">
        <f>SUM(O28:O31)</f>
        <v>71488</v>
      </c>
      <c r="P27" s="62">
        <f>SUM(P28:P31)</f>
        <v>73190</v>
      </c>
      <c r="Q27" s="63">
        <f>IFERROR(O27/P27,"-")</f>
        <v>0.97674545702964888</v>
      </c>
      <c r="W27" s="1" t="str">
        <f t="shared" si="2"/>
        <v>01北海道</v>
      </c>
    </row>
    <row r="28" spans="1:23" x14ac:dyDescent="0.15">
      <c r="A28" s="8">
        <f t="shared" si="1"/>
        <v>1</v>
      </c>
      <c r="B28" s="8"/>
      <c r="D28" s="64"/>
      <c r="E28" s="65" t="s">
        <v>29</v>
      </c>
      <c r="F28" s="66">
        <v>7778</v>
      </c>
      <c r="G28" s="67">
        <f>IFERROR(F28/P28,"-")</f>
        <v>1.0582312925170068</v>
      </c>
      <c r="H28" s="68">
        <v>5823</v>
      </c>
      <c r="I28" s="68">
        <v>6799</v>
      </c>
      <c r="J28" s="68">
        <v>6001</v>
      </c>
      <c r="K28" s="68">
        <v>5907</v>
      </c>
      <c r="L28" s="69">
        <v>6340</v>
      </c>
      <c r="M28" s="70">
        <f>IFERROR(L28/F28,"-")</f>
        <v>0.81511956801234253</v>
      </c>
      <c r="N28" s="102">
        <f>L28-F28</f>
        <v>-1438</v>
      </c>
      <c r="O28" s="69">
        <v>6658</v>
      </c>
      <c r="P28" s="72">
        <v>7350</v>
      </c>
      <c r="Q28" s="73">
        <f>IFERROR(O28/P28,"-")</f>
        <v>0.90585034013605448</v>
      </c>
      <c r="W28" s="1" t="str">
        <f t="shared" si="2"/>
        <v>01北海道</v>
      </c>
    </row>
    <row r="29" spans="1:23" x14ac:dyDescent="0.15">
      <c r="A29" s="8">
        <f t="shared" si="1"/>
        <v>1</v>
      </c>
      <c r="B29" s="8"/>
      <c r="D29" s="64"/>
      <c r="E29" s="74" t="s">
        <v>30</v>
      </c>
      <c r="F29" s="75">
        <v>36851</v>
      </c>
      <c r="G29" s="76">
        <f>IFERROR(F29/P29,"-")</f>
        <v>1.6806987138556964</v>
      </c>
      <c r="H29" s="77">
        <v>36803</v>
      </c>
      <c r="I29" s="77">
        <v>34536</v>
      </c>
      <c r="J29" s="77">
        <v>34190</v>
      </c>
      <c r="K29" s="77">
        <v>34284</v>
      </c>
      <c r="L29" s="78">
        <v>33009</v>
      </c>
      <c r="M29" s="79">
        <f>IFERROR(L29/F29,"-")</f>
        <v>0.89574231364142087</v>
      </c>
      <c r="N29" s="103">
        <f>L29-F29</f>
        <v>-3842</v>
      </c>
      <c r="O29" s="78">
        <v>32514</v>
      </c>
      <c r="P29" s="81">
        <v>21926</v>
      </c>
      <c r="Q29" s="82">
        <f>IFERROR(O29/P29,"-")</f>
        <v>1.4828970172398066</v>
      </c>
      <c r="W29" s="1" t="str">
        <f t="shared" si="2"/>
        <v>01北海道</v>
      </c>
    </row>
    <row r="30" spans="1:23" x14ac:dyDescent="0.15">
      <c r="A30" s="8">
        <f t="shared" si="1"/>
        <v>1</v>
      </c>
      <c r="B30" s="8"/>
      <c r="D30" s="64"/>
      <c r="E30" s="74" t="s">
        <v>31</v>
      </c>
      <c r="F30" s="75">
        <v>5899</v>
      </c>
      <c r="G30" s="76">
        <f>IFERROR(F30/P30,"-")</f>
        <v>0.28872791346483284</v>
      </c>
      <c r="H30" s="77">
        <v>7395</v>
      </c>
      <c r="I30" s="77">
        <v>8431</v>
      </c>
      <c r="J30" s="77">
        <v>8382</v>
      </c>
      <c r="K30" s="77">
        <v>8549</v>
      </c>
      <c r="L30" s="78">
        <v>8794</v>
      </c>
      <c r="M30" s="79">
        <f>IFERROR(L30/F30,"-")</f>
        <v>1.4907611459569419</v>
      </c>
      <c r="N30" s="103">
        <f>L30-F30</f>
        <v>2895</v>
      </c>
      <c r="O30" s="78">
        <v>9863</v>
      </c>
      <c r="P30" s="81">
        <v>20431</v>
      </c>
      <c r="Q30" s="82">
        <f>IFERROR(O30/P30,"-")</f>
        <v>0.48274680632372374</v>
      </c>
      <c r="W30" s="1" t="str">
        <f t="shared" si="2"/>
        <v>01北海道</v>
      </c>
    </row>
    <row r="31" spans="1:23" ht="14.25" thickBot="1" x14ac:dyDescent="0.2">
      <c r="A31" s="8">
        <f t="shared" si="1"/>
        <v>1</v>
      </c>
      <c r="B31" s="8"/>
      <c r="D31" s="83"/>
      <c r="E31" s="84" t="s">
        <v>32</v>
      </c>
      <c r="F31" s="85">
        <v>26801</v>
      </c>
      <c r="G31" s="86">
        <f>IFERROR(F31/P31,"-")</f>
        <v>1.1412937018268534</v>
      </c>
      <c r="H31" s="87">
        <v>26231</v>
      </c>
      <c r="I31" s="87">
        <v>25369</v>
      </c>
      <c r="J31" s="87">
        <v>24041</v>
      </c>
      <c r="K31" s="87">
        <v>24405</v>
      </c>
      <c r="L31" s="88">
        <v>23811</v>
      </c>
      <c r="M31" s="89">
        <f>IFERROR(L31/F31,"-")</f>
        <v>0.88843699861945447</v>
      </c>
      <c r="N31" s="104">
        <f>L31-F31</f>
        <v>-2990</v>
      </c>
      <c r="O31" s="88">
        <v>22453</v>
      </c>
      <c r="P31" s="91">
        <v>23483</v>
      </c>
      <c r="Q31" s="92">
        <f>IFERROR(O31/P31,"-")</f>
        <v>0.95613848315802918</v>
      </c>
      <c r="W31" s="1" t="str">
        <f t="shared" si="2"/>
        <v>01北海道</v>
      </c>
    </row>
    <row r="32" spans="1:23" s="5" customFormat="1" x14ac:dyDescent="0.15">
      <c r="A32" s="93">
        <f t="shared" si="1"/>
        <v>1</v>
      </c>
      <c r="B32" s="93"/>
      <c r="D32" s="94"/>
      <c r="E32" s="95" t="s">
        <v>33</v>
      </c>
      <c r="F32" s="96">
        <v>0.96444954128440363</v>
      </c>
      <c r="G32" s="97"/>
      <c r="H32" s="96">
        <v>0.98398169336384445</v>
      </c>
      <c r="I32" s="96">
        <v>0.98687350835322196</v>
      </c>
      <c r="J32" s="96">
        <v>0.96459096459096461</v>
      </c>
      <c r="K32" s="96">
        <v>0.97117794486215536</v>
      </c>
      <c r="L32" s="96">
        <v>0.95518565941101152</v>
      </c>
      <c r="M32" s="98"/>
      <c r="N32" s="98"/>
      <c r="O32" s="99"/>
      <c r="P32" s="99"/>
      <c r="Q32" s="98"/>
      <c r="W32" s="5" t="str">
        <f t="shared" si="2"/>
        <v>01北海道</v>
      </c>
    </row>
    <row r="33" spans="1:23" x14ac:dyDescent="0.15">
      <c r="A33" s="8">
        <f>A18+1</f>
        <v>2</v>
      </c>
      <c r="B33" s="8"/>
      <c r="C33" s="100">
        <f>A33</f>
        <v>2</v>
      </c>
      <c r="D33" s="100"/>
      <c r="R33" s="1" t="str">
        <f>"（"&amp;F35&amp;"　"&amp;H35&amp;"）"</f>
        <v>（2　青森県）</v>
      </c>
      <c r="W33" s="1" t="str">
        <f>TEXT(F35,"0?")&amp;H35</f>
        <v>02青森県</v>
      </c>
    </row>
    <row r="34" spans="1:23" ht="14.25" thickBot="1" x14ac:dyDescent="0.2">
      <c r="A34" s="8">
        <f t="shared" si="1"/>
        <v>2</v>
      </c>
      <c r="B34" s="8"/>
      <c r="C34" s="1" t="s">
        <v>3</v>
      </c>
      <c r="W34" s="1" t="str">
        <f>W33</f>
        <v>02青森県</v>
      </c>
    </row>
    <row r="35" spans="1:23" x14ac:dyDescent="0.15">
      <c r="A35" s="8">
        <f t="shared" si="1"/>
        <v>2</v>
      </c>
      <c r="B35" s="8"/>
      <c r="D35" s="10" t="s">
        <v>4</v>
      </c>
      <c r="E35" s="11"/>
      <c r="F35" s="12">
        <f>A35</f>
        <v>2</v>
      </c>
      <c r="G35" s="13"/>
      <c r="H35" s="13" t="s">
        <v>35</v>
      </c>
      <c r="I35" s="14"/>
      <c r="J35" s="15"/>
      <c r="K35" s="15"/>
      <c r="W35" s="1" t="str">
        <f t="shared" ref="W35:W47" si="3">W34</f>
        <v>02青森県</v>
      </c>
    </row>
    <row r="36" spans="1:23" x14ac:dyDescent="0.15">
      <c r="A36" s="8">
        <f t="shared" si="1"/>
        <v>2</v>
      </c>
      <c r="B36" s="8"/>
      <c r="D36" s="17"/>
      <c r="E36" s="18"/>
      <c r="F36" s="19"/>
      <c r="G36" s="20"/>
      <c r="H36" s="20"/>
      <c r="I36" s="21"/>
      <c r="J36" s="15"/>
      <c r="K36" s="15"/>
      <c r="W36" s="1" t="str">
        <f t="shared" si="3"/>
        <v>02青森県</v>
      </c>
    </row>
    <row r="37" spans="1:23" x14ac:dyDescent="0.15">
      <c r="A37" s="8">
        <f t="shared" si="1"/>
        <v>2</v>
      </c>
      <c r="B37" s="8"/>
      <c r="D37" s="22" t="s">
        <v>6</v>
      </c>
      <c r="E37" s="23"/>
      <c r="F37" s="24">
        <v>123.7984</v>
      </c>
      <c r="G37" s="25"/>
      <c r="H37" s="25"/>
      <c r="I37" s="26"/>
      <c r="J37" s="27"/>
      <c r="K37" s="27"/>
      <c r="M37" s="28"/>
      <c r="W37" s="1" t="str">
        <f t="shared" si="3"/>
        <v>02青森県</v>
      </c>
    </row>
    <row r="38" spans="1:23" ht="14.25" thickBot="1" x14ac:dyDescent="0.2">
      <c r="A38" s="8">
        <f t="shared" si="1"/>
        <v>2</v>
      </c>
      <c r="B38" s="8"/>
      <c r="D38" s="29" t="s">
        <v>7</v>
      </c>
      <c r="E38" s="30"/>
      <c r="F38" s="31">
        <v>9645.65</v>
      </c>
      <c r="G38" s="32"/>
      <c r="H38" s="32"/>
      <c r="I38" s="33"/>
      <c r="J38" s="34"/>
      <c r="K38" s="34"/>
      <c r="M38" s="35"/>
      <c r="W38" s="1" t="str">
        <f t="shared" si="3"/>
        <v>02青森県</v>
      </c>
    </row>
    <row r="39" spans="1:23" ht="14.25" thickBot="1" x14ac:dyDescent="0.2">
      <c r="A39" s="8">
        <f t="shared" si="1"/>
        <v>2</v>
      </c>
      <c r="B39" s="8"/>
      <c r="C39" s="1" t="s">
        <v>8</v>
      </c>
      <c r="W39" s="1" t="str">
        <f t="shared" si="3"/>
        <v>02青森県</v>
      </c>
    </row>
    <row r="40" spans="1:23" x14ac:dyDescent="0.15">
      <c r="A40" s="8">
        <f t="shared" si="1"/>
        <v>2</v>
      </c>
      <c r="B40" s="8"/>
      <c r="D40" s="37"/>
      <c r="E40" s="38"/>
      <c r="F40" s="39" t="s">
        <v>9</v>
      </c>
      <c r="G40" s="40"/>
      <c r="H40" s="41" t="s">
        <v>10</v>
      </c>
      <c r="I40" s="41" t="s">
        <v>11</v>
      </c>
      <c r="J40" s="41" t="s">
        <v>12</v>
      </c>
      <c r="K40" s="41" t="s">
        <v>13</v>
      </c>
      <c r="L40" s="42" t="s">
        <v>14</v>
      </c>
      <c r="M40" s="40"/>
      <c r="N40" s="40"/>
      <c r="O40" s="42" t="s">
        <v>15</v>
      </c>
      <c r="P40" s="40"/>
      <c r="Q40" s="43"/>
      <c r="W40" s="1" t="str">
        <f t="shared" si="3"/>
        <v>02青森県</v>
      </c>
    </row>
    <row r="41" spans="1:23" ht="32.25" thickBot="1" x14ac:dyDescent="0.2">
      <c r="A41" s="8">
        <f t="shared" si="1"/>
        <v>2</v>
      </c>
      <c r="B41" s="8"/>
      <c r="D41" s="44"/>
      <c r="E41" s="45"/>
      <c r="F41" s="46" t="s">
        <v>16</v>
      </c>
      <c r="G41" s="47" t="s">
        <v>17</v>
      </c>
      <c r="H41" s="48" t="s">
        <v>18</v>
      </c>
      <c r="I41" s="48" t="s">
        <v>19</v>
      </c>
      <c r="J41" s="48" t="s">
        <v>20</v>
      </c>
      <c r="K41" s="48" t="s">
        <v>21</v>
      </c>
      <c r="L41" s="49" t="s">
        <v>22</v>
      </c>
      <c r="M41" s="50" t="s">
        <v>23</v>
      </c>
      <c r="N41" s="51" t="s">
        <v>24</v>
      </c>
      <c r="O41" s="52" t="s">
        <v>25</v>
      </c>
      <c r="P41" s="50" t="s">
        <v>26</v>
      </c>
      <c r="Q41" s="53" t="s">
        <v>27</v>
      </c>
      <c r="W41" s="1" t="str">
        <f t="shared" si="3"/>
        <v>02青森県</v>
      </c>
    </row>
    <row r="42" spans="1:23" ht="14.25" thickTop="1" x14ac:dyDescent="0.15">
      <c r="A42" s="8">
        <f t="shared" si="1"/>
        <v>2</v>
      </c>
      <c r="B42" s="8"/>
      <c r="D42" s="54"/>
      <c r="E42" s="55" t="s">
        <v>28</v>
      </c>
      <c r="F42" s="56">
        <f>SUM(F43:F46)</f>
        <v>14028</v>
      </c>
      <c r="G42" s="57">
        <f>IFERROR(F42/P42,"-")</f>
        <v>1.1860996026042108</v>
      </c>
      <c r="H42" s="58">
        <f>SUM(H43:H46)</f>
        <v>13677</v>
      </c>
      <c r="I42" s="58">
        <f>SUM(I43:I46)</f>
        <v>13321</v>
      </c>
      <c r="J42" s="58">
        <f>SUM(J43:J46)</f>
        <v>13208</v>
      </c>
      <c r="K42" s="58">
        <f>SUM(K43:K46)</f>
        <v>12607</v>
      </c>
      <c r="L42" s="59">
        <f>SUM(L43:L46)</f>
        <v>12493</v>
      </c>
      <c r="M42" s="60">
        <f>IFERROR(L42/F42,"-")</f>
        <v>0.89057599087539208</v>
      </c>
      <c r="N42" s="101">
        <f>L42-F42</f>
        <v>-1535</v>
      </c>
      <c r="O42" s="59">
        <f>SUM(O43:O46)</f>
        <v>12464</v>
      </c>
      <c r="P42" s="62">
        <f>SUM(P43:P46)</f>
        <v>11827</v>
      </c>
      <c r="Q42" s="63">
        <f>IFERROR(O42/P42,"-")</f>
        <v>1.0538598122939038</v>
      </c>
      <c r="W42" s="1" t="str">
        <f t="shared" si="3"/>
        <v>02青森県</v>
      </c>
    </row>
    <row r="43" spans="1:23" x14ac:dyDescent="0.15">
      <c r="A43" s="8">
        <f t="shared" si="1"/>
        <v>2</v>
      </c>
      <c r="B43" s="8"/>
      <c r="D43" s="64"/>
      <c r="E43" s="65" t="s">
        <v>29</v>
      </c>
      <c r="F43" s="66">
        <v>1425</v>
      </c>
      <c r="G43" s="67">
        <f>IFERROR(F43/P43,"-")</f>
        <v>1.2316335350043215</v>
      </c>
      <c r="H43" s="68">
        <v>1352</v>
      </c>
      <c r="I43" s="68">
        <v>1288</v>
      </c>
      <c r="J43" s="68">
        <v>1288</v>
      </c>
      <c r="K43" s="68">
        <v>1284</v>
      </c>
      <c r="L43" s="69">
        <v>1276</v>
      </c>
      <c r="M43" s="70">
        <f>IFERROR(L43/F43,"-")</f>
        <v>0.89543859649122803</v>
      </c>
      <c r="N43" s="102">
        <f>L43-F43</f>
        <v>-149</v>
      </c>
      <c r="O43" s="69">
        <v>1309</v>
      </c>
      <c r="P43" s="72">
        <v>1157</v>
      </c>
      <c r="Q43" s="73">
        <f>IFERROR(O43/P43,"-")</f>
        <v>1.1313742437337944</v>
      </c>
      <c r="W43" s="1" t="str">
        <f t="shared" si="3"/>
        <v>02青森県</v>
      </c>
    </row>
    <row r="44" spans="1:23" x14ac:dyDescent="0.15">
      <c r="A44" s="8">
        <f t="shared" si="1"/>
        <v>2</v>
      </c>
      <c r="B44" s="8"/>
      <c r="D44" s="64"/>
      <c r="E44" s="74" t="s">
        <v>30</v>
      </c>
      <c r="F44" s="75">
        <v>7721</v>
      </c>
      <c r="G44" s="76">
        <f>IFERROR(F44/P44,"-")</f>
        <v>1.8970515970515971</v>
      </c>
      <c r="H44" s="77">
        <v>7245</v>
      </c>
      <c r="I44" s="77">
        <v>7012</v>
      </c>
      <c r="J44" s="77">
        <v>6903</v>
      </c>
      <c r="K44" s="77">
        <v>6728</v>
      </c>
      <c r="L44" s="78">
        <v>6613</v>
      </c>
      <c r="M44" s="79">
        <f>IFERROR(L44/F44,"-")</f>
        <v>0.85649527263307856</v>
      </c>
      <c r="N44" s="103">
        <f>L44-F44</f>
        <v>-1108</v>
      </c>
      <c r="O44" s="78">
        <v>6368</v>
      </c>
      <c r="P44" s="81">
        <v>4070</v>
      </c>
      <c r="Q44" s="82">
        <f>IFERROR(O44/P44,"-")</f>
        <v>1.5646191646191647</v>
      </c>
      <c r="W44" s="1" t="str">
        <f t="shared" si="3"/>
        <v>02青森県</v>
      </c>
    </row>
    <row r="45" spans="1:23" x14ac:dyDescent="0.15">
      <c r="A45" s="8">
        <f t="shared" si="1"/>
        <v>2</v>
      </c>
      <c r="B45" s="8"/>
      <c r="D45" s="64"/>
      <c r="E45" s="74" t="s">
        <v>31</v>
      </c>
      <c r="F45" s="75">
        <v>1594</v>
      </c>
      <c r="G45" s="76">
        <f>IFERROR(F45/P45,"-")</f>
        <v>0.37612081170363382</v>
      </c>
      <c r="H45" s="77">
        <v>2087</v>
      </c>
      <c r="I45" s="77">
        <v>2203</v>
      </c>
      <c r="J45" s="77">
        <v>2164</v>
      </c>
      <c r="K45" s="77">
        <v>2114</v>
      </c>
      <c r="L45" s="78">
        <v>2100</v>
      </c>
      <c r="M45" s="79">
        <f>IFERROR(L45/F45,"-")</f>
        <v>1.3174404015056462</v>
      </c>
      <c r="N45" s="103">
        <f>L45-F45</f>
        <v>506</v>
      </c>
      <c r="O45" s="78">
        <v>2361</v>
      </c>
      <c r="P45" s="81">
        <v>4238</v>
      </c>
      <c r="Q45" s="82">
        <f>IFERROR(O45/P45,"-")</f>
        <v>0.55710240679565837</v>
      </c>
      <c r="W45" s="1" t="str">
        <f t="shared" si="3"/>
        <v>02青森県</v>
      </c>
    </row>
    <row r="46" spans="1:23" ht="14.25" thickBot="1" x14ac:dyDescent="0.2">
      <c r="A46" s="8">
        <f t="shared" si="1"/>
        <v>2</v>
      </c>
      <c r="B46" s="8"/>
      <c r="D46" s="83"/>
      <c r="E46" s="84" t="s">
        <v>32</v>
      </c>
      <c r="F46" s="85">
        <v>3288</v>
      </c>
      <c r="G46" s="86">
        <f>IFERROR(F46/P46,"-")</f>
        <v>1.3920406435224386</v>
      </c>
      <c r="H46" s="87">
        <v>2993</v>
      </c>
      <c r="I46" s="87">
        <v>2818</v>
      </c>
      <c r="J46" s="87">
        <v>2853</v>
      </c>
      <c r="K46" s="87">
        <v>2481</v>
      </c>
      <c r="L46" s="88">
        <v>2504</v>
      </c>
      <c r="M46" s="89">
        <f>IFERROR(L46/F46,"-")</f>
        <v>0.76155717761557173</v>
      </c>
      <c r="N46" s="104">
        <f>L46-F46</f>
        <v>-784</v>
      </c>
      <c r="O46" s="88">
        <v>2426</v>
      </c>
      <c r="P46" s="91">
        <v>2362</v>
      </c>
      <c r="Q46" s="92">
        <f>IFERROR(O46/P46,"-")</f>
        <v>1.0270956816257408</v>
      </c>
      <c r="W46" s="1" t="str">
        <f t="shared" si="3"/>
        <v>02青森県</v>
      </c>
    </row>
    <row r="47" spans="1:23" s="5" customFormat="1" x14ac:dyDescent="0.15">
      <c r="A47" s="93">
        <f t="shared" si="1"/>
        <v>2</v>
      </c>
      <c r="B47" s="93"/>
      <c r="D47" s="94"/>
      <c r="E47" s="95" t="s">
        <v>33</v>
      </c>
      <c r="F47" s="96">
        <v>0.96491228070175439</v>
      </c>
      <c r="G47" s="97"/>
      <c r="H47" s="96">
        <v>0.95348837209302328</v>
      </c>
      <c r="I47" s="96">
        <v>1</v>
      </c>
      <c r="J47" s="96">
        <v>1</v>
      </c>
      <c r="K47" s="96">
        <v>1</v>
      </c>
      <c r="L47" s="96">
        <v>1</v>
      </c>
      <c r="M47" s="98"/>
      <c r="N47" s="98"/>
      <c r="O47" s="99"/>
      <c r="P47" s="99"/>
      <c r="Q47" s="98"/>
      <c r="W47" s="5" t="str">
        <f t="shared" si="3"/>
        <v>02青森県</v>
      </c>
    </row>
    <row r="48" spans="1:23" x14ac:dyDescent="0.15">
      <c r="A48" s="8">
        <f>A33+1</f>
        <v>3</v>
      </c>
      <c r="B48" s="8"/>
      <c r="C48" s="100">
        <f>A48</f>
        <v>3</v>
      </c>
      <c r="D48" s="100"/>
      <c r="R48" s="1" t="str">
        <f>"（"&amp;F50&amp;"　"&amp;H50&amp;"）"</f>
        <v>（3　岩手県）</v>
      </c>
      <c r="W48" s="1" t="str">
        <f>TEXT(F50,"0?")&amp;H50</f>
        <v>03岩手県</v>
      </c>
    </row>
    <row r="49" spans="1:23" ht="14.25" thickBot="1" x14ac:dyDescent="0.2">
      <c r="A49" s="8">
        <f t="shared" si="1"/>
        <v>3</v>
      </c>
      <c r="B49" s="8"/>
      <c r="C49" s="1" t="s">
        <v>3</v>
      </c>
      <c r="W49" s="1" t="str">
        <f>W48</f>
        <v>03岩手県</v>
      </c>
    </row>
    <row r="50" spans="1:23" x14ac:dyDescent="0.15">
      <c r="A50" s="8">
        <f t="shared" si="1"/>
        <v>3</v>
      </c>
      <c r="B50" s="8"/>
      <c r="D50" s="10" t="s">
        <v>4</v>
      </c>
      <c r="E50" s="11"/>
      <c r="F50" s="12">
        <f>A50</f>
        <v>3</v>
      </c>
      <c r="G50" s="13"/>
      <c r="H50" s="13" t="s">
        <v>36</v>
      </c>
      <c r="I50" s="14"/>
      <c r="J50" s="15"/>
      <c r="K50" s="15"/>
      <c r="W50" s="1" t="str">
        <f t="shared" ref="W50:W62" si="4">W49</f>
        <v>03岩手県</v>
      </c>
    </row>
    <row r="51" spans="1:23" x14ac:dyDescent="0.15">
      <c r="A51" s="8">
        <f t="shared" si="1"/>
        <v>3</v>
      </c>
      <c r="B51" s="8"/>
      <c r="D51" s="17"/>
      <c r="E51" s="18"/>
      <c r="F51" s="19"/>
      <c r="G51" s="20"/>
      <c r="H51" s="20"/>
      <c r="I51" s="21"/>
      <c r="J51" s="15"/>
      <c r="K51" s="15"/>
      <c r="W51" s="1" t="str">
        <f t="shared" si="4"/>
        <v>03岩手県</v>
      </c>
    </row>
    <row r="52" spans="1:23" x14ac:dyDescent="0.15">
      <c r="A52" s="8">
        <f t="shared" si="1"/>
        <v>3</v>
      </c>
      <c r="B52" s="8"/>
      <c r="D52" s="22" t="s">
        <v>6</v>
      </c>
      <c r="E52" s="23"/>
      <c r="F52" s="24">
        <v>121.0534</v>
      </c>
      <c r="G52" s="25"/>
      <c r="H52" s="25"/>
      <c r="I52" s="26"/>
      <c r="J52" s="27"/>
      <c r="K52" s="27"/>
      <c r="M52" s="28"/>
      <c r="W52" s="1" t="str">
        <f t="shared" si="4"/>
        <v>03岩手県</v>
      </c>
    </row>
    <row r="53" spans="1:23" ht="14.25" thickBot="1" x14ac:dyDescent="0.2">
      <c r="A53" s="8">
        <f t="shared" si="1"/>
        <v>3</v>
      </c>
      <c r="B53" s="8"/>
      <c r="D53" s="29" t="s">
        <v>7</v>
      </c>
      <c r="E53" s="30"/>
      <c r="F53" s="31">
        <v>15275.02</v>
      </c>
      <c r="G53" s="32"/>
      <c r="H53" s="32"/>
      <c r="I53" s="33"/>
      <c r="J53" s="34"/>
      <c r="K53" s="34"/>
      <c r="M53" s="35"/>
      <c r="W53" s="1" t="str">
        <f t="shared" si="4"/>
        <v>03岩手県</v>
      </c>
    </row>
    <row r="54" spans="1:23" ht="14.25" thickBot="1" x14ac:dyDescent="0.2">
      <c r="A54" s="8">
        <f t="shared" si="1"/>
        <v>3</v>
      </c>
      <c r="B54" s="8"/>
      <c r="C54" s="1" t="s">
        <v>8</v>
      </c>
      <c r="W54" s="1" t="str">
        <f t="shared" si="4"/>
        <v>03岩手県</v>
      </c>
    </row>
    <row r="55" spans="1:23" x14ac:dyDescent="0.15">
      <c r="A55" s="8">
        <f t="shared" si="1"/>
        <v>3</v>
      </c>
      <c r="B55" s="8"/>
      <c r="D55" s="37"/>
      <c r="E55" s="38"/>
      <c r="F55" s="39" t="s">
        <v>9</v>
      </c>
      <c r="G55" s="40"/>
      <c r="H55" s="41" t="s">
        <v>10</v>
      </c>
      <c r="I55" s="41" t="s">
        <v>11</v>
      </c>
      <c r="J55" s="41" t="s">
        <v>12</v>
      </c>
      <c r="K55" s="41" t="s">
        <v>13</v>
      </c>
      <c r="L55" s="42" t="s">
        <v>14</v>
      </c>
      <c r="M55" s="40"/>
      <c r="N55" s="40"/>
      <c r="O55" s="42" t="s">
        <v>15</v>
      </c>
      <c r="P55" s="40"/>
      <c r="Q55" s="43"/>
      <c r="W55" s="1" t="str">
        <f t="shared" si="4"/>
        <v>03岩手県</v>
      </c>
    </row>
    <row r="56" spans="1:23" ht="32.25" thickBot="1" x14ac:dyDescent="0.2">
      <c r="A56" s="8">
        <f t="shared" si="1"/>
        <v>3</v>
      </c>
      <c r="B56" s="8"/>
      <c r="D56" s="44"/>
      <c r="E56" s="45"/>
      <c r="F56" s="46" t="s">
        <v>16</v>
      </c>
      <c r="G56" s="47" t="s">
        <v>17</v>
      </c>
      <c r="H56" s="48" t="s">
        <v>18</v>
      </c>
      <c r="I56" s="48" t="s">
        <v>19</v>
      </c>
      <c r="J56" s="48" t="s">
        <v>20</v>
      </c>
      <c r="K56" s="48" t="s">
        <v>21</v>
      </c>
      <c r="L56" s="49" t="s">
        <v>22</v>
      </c>
      <c r="M56" s="50" t="s">
        <v>23</v>
      </c>
      <c r="N56" s="51" t="s">
        <v>24</v>
      </c>
      <c r="O56" s="52" t="s">
        <v>25</v>
      </c>
      <c r="P56" s="50" t="s">
        <v>26</v>
      </c>
      <c r="Q56" s="53" t="s">
        <v>27</v>
      </c>
      <c r="W56" s="1" t="str">
        <f t="shared" si="4"/>
        <v>03岩手県</v>
      </c>
    </row>
    <row r="57" spans="1:23" ht="14.25" thickTop="1" x14ac:dyDescent="0.15">
      <c r="A57" s="8">
        <f t="shared" si="1"/>
        <v>3</v>
      </c>
      <c r="B57" s="8"/>
      <c r="D57" s="54"/>
      <c r="E57" s="55" t="s">
        <v>28</v>
      </c>
      <c r="F57" s="56">
        <f>SUM(F58:F61)</f>
        <v>13125</v>
      </c>
      <c r="G57" s="57">
        <f>IFERROR(F57/P57,"-")</f>
        <v>1.2293930310977894</v>
      </c>
      <c r="H57" s="58">
        <f>SUM(H58:H61)</f>
        <v>12872</v>
      </c>
      <c r="I57" s="58">
        <f>SUM(I58:I61)</f>
        <v>12623</v>
      </c>
      <c r="J57" s="58">
        <f>SUM(J58:J61)</f>
        <v>12674</v>
      </c>
      <c r="K57" s="58">
        <f>SUM(K58:K61)</f>
        <v>12759</v>
      </c>
      <c r="L57" s="59">
        <f>SUM(L58:L61)</f>
        <v>12516</v>
      </c>
      <c r="M57" s="60">
        <f>IFERROR(L57/F57,"-")</f>
        <v>0.9536</v>
      </c>
      <c r="N57" s="101">
        <f>L57-F57</f>
        <v>-609</v>
      </c>
      <c r="O57" s="59">
        <f>SUM(O58:O61)</f>
        <v>12355</v>
      </c>
      <c r="P57" s="62">
        <f>SUM(P58:P61)</f>
        <v>10676</v>
      </c>
      <c r="Q57" s="63">
        <f>IFERROR(O57/P57,"-")</f>
        <v>1.1572686399400525</v>
      </c>
      <c r="W57" s="1" t="str">
        <f t="shared" si="4"/>
        <v>03岩手県</v>
      </c>
    </row>
    <row r="58" spans="1:23" x14ac:dyDescent="0.15">
      <c r="A58" s="8">
        <f t="shared" si="1"/>
        <v>3</v>
      </c>
      <c r="B58" s="8"/>
      <c r="D58" s="64"/>
      <c r="E58" s="65" t="s">
        <v>29</v>
      </c>
      <c r="F58" s="66">
        <v>1413</v>
      </c>
      <c r="G58" s="67">
        <f>IFERROR(F58/P58,"-")</f>
        <v>1.3718446601941747</v>
      </c>
      <c r="H58" s="68">
        <v>1390</v>
      </c>
      <c r="I58" s="68">
        <v>1314</v>
      </c>
      <c r="J58" s="68">
        <v>1322</v>
      </c>
      <c r="K58" s="68">
        <v>1264</v>
      </c>
      <c r="L58" s="69">
        <v>1274</v>
      </c>
      <c r="M58" s="70">
        <f>IFERROR(L58/F58,"-")</f>
        <v>0.90162774239207355</v>
      </c>
      <c r="N58" s="102">
        <f>L58-F58</f>
        <v>-139</v>
      </c>
      <c r="O58" s="69">
        <v>1332</v>
      </c>
      <c r="P58" s="72">
        <v>1030</v>
      </c>
      <c r="Q58" s="73">
        <f>IFERROR(O58/P58,"-")</f>
        <v>1.2932038834951456</v>
      </c>
      <c r="W58" s="1" t="str">
        <f t="shared" si="4"/>
        <v>03岩手県</v>
      </c>
    </row>
    <row r="59" spans="1:23" x14ac:dyDescent="0.15">
      <c r="A59" s="8">
        <f t="shared" si="1"/>
        <v>3</v>
      </c>
      <c r="B59" s="8"/>
      <c r="D59" s="64"/>
      <c r="E59" s="74" t="s">
        <v>30</v>
      </c>
      <c r="F59" s="75">
        <v>6588</v>
      </c>
      <c r="G59" s="76">
        <f>IFERROR(F59/P59,"-")</f>
        <v>1.9765976597659767</v>
      </c>
      <c r="H59" s="77">
        <v>6080</v>
      </c>
      <c r="I59" s="77">
        <v>5862</v>
      </c>
      <c r="J59" s="77">
        <v>5496</v>
      </c>
      <c r="K59" s="77">
        <v>5474</v>
      </c>
      <c r="L59" s="78">
        <v>5093</v>
      </c>
      <c r="M59" s="79">
        <f>IFERROR(L59/F59,"-")</f>
        <v>0.77307225258044932</v>
      </c>
      <c r="N59" s="103">
        <f>L59-F59</f>
        <v>-1495</v>
      </c>
      <c r="O59" s="78">
        <v>4939</v>
      </c>
      <c r="P59" s="81">
        <v>3333</v>
      </c>
      <c r="Q59" s="82">
        <f>IFERROR(O59/P59,"-")</f>
        <v>1.4818481848184819</v>
      </c>
      <c r="W59" s="1" t="str">
        <f t="shared" si="4"/>
        <v>03岩手県</v>
      </c>
    </row>
    <row r="60" spans="1:23" x14ac:dyDescent="0.15">
      <c r="A60" s="8">
        <f t="shared" si="1"/>
        <v>3</v>
      </c>
      <c r="B60" s="8"/>
      <c r="D60" s="64"/>
      <c r="E60" s="74" t="s">
        <v>31</v>
      </c>
      <c r="F60" s="75">
        <v>1707</v>
      </c>
      <c r="G60" s="76">
        <f>IFERROR(F60/P60,"-")</f>
        <v>0.46185064935064934</v>
      </c>
      <c r="H60" s="77">
        <v>2244</v>
      </c>
      <c r="I60" s="77">
        <v>2336</v>
      </c>
      <c r="J60" s="77">
        <v>2850</v>
      </c>
      <c r="K60" s="77">
        <v>2891</v>
      </c>
      <c r="L60" s="78">
        <v>2970</v>
      </c>
      <c r="M60" s="79">
        <f>IFERROR(L60/F60,"-")</f>
        <v>1.7398945518453428</v>
      </c>
      <c r="N60" s="103">
        <f>L60-F60</f>
        <v>1263</v>
      </c>
      <c r="O60" s="78">
        <v>3204</v>
      </c>
      <c r="P60" s="81">
        <v>3696</v>
      </c>
      <c r="Q60" s="82">
        <f>IFERROR(O60/P60,"-")</f>
        <v>0.86688311688311692</v>
      </c>
      <c r="W60" s="1" t="str">
        <f t="shared" si="4"/>
        <v>03岩手県</v>
      </c>
    </row>
    <row r="61" spans="1:23" ht="14.25" thickBot="1" x14ac:dyDescent="0.2">
      <c r="A61" s="8">
        <f t="shared" si="1"/>
        <v>3</v>
      </c>
      <c r="B61" s="8"/>
      <c r="D61" s="83"/>
      <c r="E61" s="84" t="s">
        <v>32</v>
      </c>
      <c r="F61" s="85">
        <v>3417</v>
      </c>
      <c r="G61" s="86">
        <f>IFERROR(F61/P61,"-")</f>
        <v>1.3056935422239204</v>
      </c>
      <c r="H61" s="87">
        <v>3158</v>
      </c>
      <c r="I61" s="87">
        <v>3111</v>
      </c>
      <c r="J61" s="87">
        <v>3006</v>
      </c>
      <c r="K61" s="87">
        <v>3130</v>
      </c>
      <c r="L61" s="88">
        <v>3179</v>
      </c>
      <c r="M61" s="89">
        <f>IFERROR(L61/F61,"-")</f>
        <v>0.93034825870646765</v>
      </c>
      <c r="N61" s="104">
        <f>L61-F61</f>
        <v>-238</v>
      </c>
      <c r="O61" s="88">
        <v>2880</v>
      </c>
      <c r="P61" s="91">
        <v>2617</v>
      </c>
      <c r="Q61" s="92">
        <f>IFERROR(O61/P61,"-")</f>
        <v>1.100496752006114</v>
      </c>
      <c r="W61" s="1" t="str">
        <f t="shared" si="4"/>
        <v>03岩手県</v>
      </c>
    </row>
    <row r="62" spans="1:23" s="5" customFormat="1" x14ac:dyDescent="0.15">
      <c r="A62" s="93">
        <f t="shared" si="1"/>
        <v>3</v>
      </c>
      <c r="B62" s="93"/>
      <c r="D62" s="94"/>
      <c r="E62" s="95" t="s">
        <v>33</v>
      </c>
      <c r="F62" s="96">
        <v>0.93888888888888888</v>
      </c>
      <c r="G62" s="97"/>
      <c r="H62" s="96">
        <v>0.97633136094674555</v>
      </c>
      <c r="I62" s="96">
        <v>0.95705521472392641</v>
      </c>
      <c r="J62" s="96">
        <v>0.99371069182389937</v>
      </c>
      <c r="K62" s="96">
        <v>0.98124999999999996</v>
      </c>
      <c r="L62" s="96">
        <v>1</v>
      </c>
      <c r="M62" s="98"/>
      <c r="N62" s="98"/>
      <c r="O62" s="99"/>
      <c r="P62" s="99"/>
      <c r="Q62" s="98"/>
      <c r="W62" s="5" t="str">
        <f t="shared" si="4"/>
        <v>03岩手県</v>
      </c>
    </row>
    <row r="63" spans="1:23" x14ac:dyDescent="0.15">
      <c r="A63" s="8">
        <f>A48+1</f>
        <v>4</v>
      </c>
      <c r="B63" s="8"/>
      <c r="C63" s="100">
        <f>A63</f>
        <v>4</v>
      </c>
      <c r="D63" s="100"/>
      <c r="R63" s="1" t="str">
        <f>"（"&amp;F65&amp;"　"&amp;H65&amp;"）"</f>
        <v>（4　宮城県）</v>
      </c>
      <c r="W63" s="1" t="str">
        <f>TEXT(F65,"0?")&amp;H65</f>
        <v>04宮城県</v>
      </c>
    </row>
    <row r="64" spans="1:23" ht="14.25" thickBot="1" x14ac:dyDescent="0.2">
      <c r="A64" s="8">
        <f t="shared" si="1"/>
        <v>4</v>
      </c>
      <c r="B64" s="8"/>
      <c r="C64" s="1" t="s">
        <v>3</v>
      </c>
      <c r="W64" s="1" t="str">
        <f>W63</f>
        <v>04宮城県</v>
      </c>
    </row>
    <row r="65" spans="1:23" x14ac:dyDescent="0.15">
      <c r="A65" s="8">
        <f t="shared" si="1"/>
        <v>4</v>
      </c>
      <c r="B65" s="8"/>
      <c r="D65" s="10" t="s">
        <v>4</v>
      </c>
      <c r="E65" s="11"/>
      <c r="F65" s="12">
        <f>A65</f>
        <v>4</v>
      </c>
      <c r="G65" s="13"/>
      <c r="H65" s="13" t="s">
        <v>37</v>
      </c>
      <c r="I65" s="14"/>
      <c r="J65" s="15"/>
      <c r="K65" s="15"/>
      <c r="W65" s="1" t="str">
        <f t="shared" ref="W65:W77" si="5">W64</f>
        <v>04宮城県</v>
      </c>
    </row>
    <row r="66" spans="1:23" x14ac:dyDescent="0.15">
      <c r="A66" s="8">
        <f t="shared" si="1"/>
        <v>4</v>
      </c>
      <c r="B66" s="8"/>
      <c r="D66" s="17"/>
      <c r="E66" s="18"/>
      <c r="F66" s="19"/>
      <c r="G66" s="20"/>
      <c r="H66" s="20"/>
      <c r="I66" s="21"/>
      <c r="J66" s="15"/>
      <c r="K66" s="15"/>
      <c r="W66" s="1" t="str">
        <f t="shared" si="5"/>
        <v>04宮城県</v>
      </c>
    </row>
    <row r="67" spans="1:23" x14ac:dyDescent="0.15">
      <c r="A67" s="8">
        <f t="shared" si="1"/>
        <v>4</v>
      </c>
      <c r="B67" s="8"/>
      <c r="D67" s="22" t="s">
        <v>6</v>
      </c>
      <c r="E67" s="23"/>
      <c r="F67" s="24">
        <v>230.1996</v>
      </c>
      <c r="G67" s="25"/>
      <c r="H67" s="25"/>
      <c r="I67" s="26"/>
      <c r="J67" s="27"/>
      <c r="K67" s="27"/>
      <c r="M67" s="28"/>
      <c r="W67" s="1" t="str">
        <f t="shared" si="5"/>
        <v>04宮城県</v>
      </c>
    </row>
    <row r="68" spans="1:23" ht="14.25" thickBot="1" x14ac:dyDescent="0.2">
      <c r="A68" s="8">
        <f t="shared" si="1"/>
        <v>4</v>
      </c>
      <c r="B68" s="8"/>
      <c r="D68" s="29" t="s">
        <v>7</v>
      </c>
      <c r="E68" s="30"/>
      <c r="F68" s="31">
        <v>7282.23</v>
      </c>
      <c r="G68" s="32"/>
      <c r="H68" s="32"/>
      <c r="I68" s="33"/>
      <c r="J68" s="34"/>
      <c r="K68" s="34"/>
      <c r="M68" s="35"/>
      <c r="W68" s="1" t="str">
        <f t="shared" si="5"/>
        <v>04宮城県</v>
      </c>
    </row>
    <row r="69" spans="1:23" ht="14.25" thickBot="1" x14ac:dyDescent="0.2">
      <c r="A69" s="8">
        <f t="shared" si="1"/>
        <v>4</v>
      </c>
      <c r="B69" s="8"/>
      <c r="C69" s="1" t="s">
        <v>8</v>
      </c>
      <c r="W69" s="1" t="str">
        <f t="shared" si="5"/>
        <v>04宮城県</v>
      </c>
    </row>
    <row r="70" spans="1:23" x14ac:dyDescent="0.15">
      <c r="A70" s="8">
        <f t="shared" si="1"/>
        <v>4</v>
      </c>
      <c r="B70" s="8"/>
      <c r="D70" s="37"/>
      <c r="E70" s="38"/>
      <c r="F70" s="39" t="s">
        <v>9</v>
      </c>
      <c r="G70" s="40"/>
      <c r="H70" s="41" t="s">
        <v>10</v>
      </c>
      <c r="I70" s="41" t="s">
        <v>11</v>
      </c>
      <c r="J70" s="41" t="s">
        <v>12</v>
      </c>
      <c r="K70" s="41" t="s">
        <v>13</v>
      </c>
      <c r="L70" s="42" t="s">
        <v>14</v>
      </c>
      <c r="M70" s="40"/>
      <c r="N70" s="40"/>
      <c r="O70" s="42" t="s">
        <v>15</v>
      </c>
      <c r="P70" s="40"/>
      <c r="Q70" s="43"/>
      <c r="W70" s="1" t="str">
        <f t="shared" si="5"/>
        <v>04宮城県</v>
      </c>
    </row>
    <row r="71" spans="1:23" ht="32.25" thickBot="1" x14ac:dyDescent="0.2">
      <c r="A71" s="8">
        <f t="shared" si="1"/>
        <v>4</v>
      </c>
      <c r="B71" s="8"/>
      <c r="D71" s="44"/>
      <c r="E71" s="45"/>
      <c r="F71" s="46" t="s">
        <v>16</v>
      </c>
      <c r="G71" s="47" t="s">
        <v>17</v>
      </c>
      <c r="H71" s="48" t="s">
        <v>18</v>
      </c>
      <c r="I71" s="48" t="s">
        <v>19</v>
      </c>
      <c r="J71" s="48" t="s">
        <v>20</v>
      </c>
      <c r="K71" s="48" t="s">
        <v>21</v>
      </c>
      <c r="L71" s="49" t="s">
        <v>22</v>
      </c>
      <c r="M71" s="50" t="s">
        <v>23</v>
      </c>
      <c r="N71" s="51" t="s">
        <v>24</v>
      </c>
      <c r="O71" s="52" t="s">
        <v>25</v>
      </c>
      <c r="P71" s="50" t="s">
        <v>26</v>
      </c>
      <c r="Q71" s="53" t="s">
        <v>27</v>
      </c>
      <c r="W71" s="1" t="str">
        <f t="shared" si="5"/>
        <v>04宮城県</v>
      </c>
    </row>
    <row r="72" spans="1:23" ht="14.25" thickTop="1" x14ac:dyDescent="0.15">
      <c r="A72" s="8">
        <f t="shared" si="1"/>
        <v>4</v>
      </c>
      <c r="B72" s="8"/>
      <c r="D72" s="54"/>
      <c r="E72" s="55" t="s">
        <v>28</v>
      </c>
      <c r="F72" s="56">
        <f>SUM(F73:F76)</f>
        <v>20012</v>
      </c>
      <c r="G72" s="57">
        <f>IFERROR(F72/P72,"-")</f>
        <v>1.0655449656567808</v>
      </c>
      <c r="H72" s="58">
        <f>SUM(H73:H76)</f>
        <v>19957</v>
      </c>
      <c r="I72" s="58">
        <f>SUM(I73:I76)</f>
        <v>19962</v>
      </c>
      <c r="J72" s="58">
        <f>SUM(J73:J76)</f>
        <v>19557</v>
      </c>
      <c r="K72" s="58">
        <f>SUM(K73:K76)</f>
        <v>19214</v>
      </c>
      <c r="L72" s="59">
        <f>SUM(L73:L76)</f>
        <v>19196</v>
      </c>
      <c r="M72" s="60">
        <f>IFERROR(L72/F72,"-")</f>
        <v>0.95922446532080752</v>
      </c>
      <c r="N72" s="101">
        <f>L72-F72</f>
        <v>-816</v>
      </c>
      <c r="O72" s="59">
        <f>SUM(O73:O76)</f>
        <v>18997</v>
      </c>
      <c r="P72" s="62">
        <f>SUM(P73:P76)</f>
        <v>18781</v>
      </c>
      <c r="Q72" s="63">
        <f>IFERROR(O72/P72,"-")</f>
        <v>1.0115009850380703</v>
      </c>
      <c r="W72" s="1" t="str">
        <f t="shared" si="5"/>
        <v>04宮城県</v>
      </c>
    </row>
    <row r="73" spans="1:23" x14ac:dyDescent="0.15">
      <c r="A73" s="8">
        <f t="shared" si="1"/>
        <v>4</v>
      </c>
      <c r="B73" s="8"/>
      <c r="D73" s="64"/>
      <c r="E73" s="65" t="s">
        <v>29</v>
      </c>
      <c r="F73" s="66">
        <v>3039</v>
      </c>
      <c r="G73" s="67">
        <f>IFERROR(F73/P73,"-")</f>
        <v>1.3417218543046359</v>
      </c>
      <c r="H73" s="68">
        <v>2463</v>
      </c>
      <c r="I73" s="68">
        <v>2278</v>
      </c>
      <c r="J73" s="68">
        <v>2015</v>
      </c>
      <c r="K73" s="68">
        <v>2091</v>
      </c>
      <c r="L73" s="69">
        <v>2053</v>
      </c>
      <c r="M73" s="70">
        <f>IFERROR(L73/F73,"-")</f>
        <v>0.67555116814741689</v>
      </c>
      <c r="N73" s="102">
        <f>L73-F73</f>
        <v>-986</v>
      </c>
      <c r="O73" s="69">
        <v>2025</v>
      </c>
      <c r="P73" s="72">
        <v>2265</v>
      </c>
      <c r="Q73" s="73">
        <f>IFERROR(O73/P73,"-")</f>
        <v>0.89403973509933776</v>
      </c>
      <c r="W73" s="1" t="str">
        <f t="shared" si="5"/>
        <v>04宮城県</v>
      </c>
    </row>
    <row r="74" spans="1:23" x14ac:dyDescent="0.15">
      <c r="A74" s="8">
        <f t="shared" si="1"/>
        <v>4</v>
      </c>
      <c r="B74" s="8"/>
      <c r="D74" s="64"/>
      <c r="E74" s="74" t="s">
        <v>30</v>
      </c>
      <c r="F74" s="75">
        <v>10948</v>
      </c>
      <c r="G74" s="76">
        <f>IFERROR(F74/P74,"-")</f>
        <v>1.6577831617201695</v>
      </c>
      <c r="H74" s="77">
        <v>10952</v>
      </c>
      <c r="I74" s="77">
        <v>10761</v>
      </c>
      <c r="J74" s="77">
        <v>10791</v>
      </c>
      <c r="K74" s="77">
        <v>10439</v>
      </c>
      <c r="L74" s="78">
        <v>10431</v>
      </c>
      <c r="M74" s="79">
        <f>IFERROR(L74/F74,"-")</f>
        <v>0.95277676287906465</v>
      </c>
      <c r="N74" s="103">
        <f>L74-F74</f>
        <v>-517</v>
      </c>
      <c r="O74" s="78">
        <v>10324</v>
      </c>
      <c r="P74" s="81">
        <v>6604</v>
      </c>
      <c r="Q74" s="82">
        <f>IFERROR(O74/P74,"-")</f>
        <v>1.5632949727437917</v>
      </c>
      <c r="W74" s="1" t="str">
        <f t="shared" si="5"/>
        <v>04宮城県</v>
      </c>
    </row>
    <row r="75" spans="1:23" x14ac:dyDescent="0.15">
      <c r="A75" s="8">
        <f t="shared" si="1"/>
        <v>4</v>
      </c>
      <c r="B75" s="8"/>
      <c r="D75" s="64"/>
      <c r="E75" s="74" t="s">
        <v>31</v>
      </c>
      <c r="F75" s="75">
        <v>1792</v>
      </c>
      <c r="G75" s="76">
        <f>IFERROR(F75/P75,"-")</f>
        <v>0.29841798501248962</v>
      </c>
      <c r="H75" s="77">
        <v>2320</v>
      </c>
      <c r="I75" s="77">
        <v>2541</v>
      </c>
      <c r="J75" s="77">
        <v>2645</v>
      </c>
      <c r="K75" s="77">
        <v>2763</v>
      </c>
      <c r="L75" s="78">
        <v>2669</v>
      </c>
      <c r="M75" s="79">
        <f>IFERROR(L75/F75,"-")</f>
        <v>1.4893973214285714</v>
      </c>
      <c r="N75" s="103">
        <f>L75-F75</f>
        <v>877</v>
      </c>
      <c r="O75" s="78">
        <v>2734</v>
      </c>
      <c r="P75" s="81">
        <v>6005</v>
      </c>
      <c r="Q75" s="82">
        <f>IFERROR(O75/P75,"-")</f>
        <v>0.45528726061615321</v>
      </c>
      <c r="W75" s="1" t="str">
        <f t="shared" si="5"/>
        <v>04宮城県</v>
      </c>
    </row>
    <row r="76" spans="1:23" ht="14.25" thickBot="1" x14ac:dyDescent="0.2">
      <c r="A76" s="8">
        <f t="shared" si="1"/>
        <v>4</v>
      </c>
      <c r="B76" s="8"/>
      <c r="D76" s="83"/>
      <c r="E76" s="84" t="s">
        <v>32</v>
      </c>
      <c r="F76" s="85">
        <v>4233</v>
      </c>
      <c r="G76" s="86">
        <f>IFERROR(F76/P76,"-")</f>
        <v>1.0834399795239313</v>
      </c>
      <c r="H76" s="87">
        <v>4222</v>
      </c>
      <c r="I76" s="87">
        <v>4382</v>
      </c>
      <c r="J76" s="87">
        <v>4106</v>
      </c>
      <c r="K76" s="87">
        <v>3921</v>
      </c>
      <c r="L76" s="88">
        <v>4043</v>
      </c>
      <c r="M76" s="89">
        <f>IFERROR(L76/F76,"-")</f>
        <v>0.95511457595086224</v>
      </c>
      <c r="N76" s="104">
        <f>L76-F76</f>
        <v>-190</v>
      </c>
      <c r="O76" s="88">
        <v>3914</v>
      </c>
      <c r="P76" s="91">
        <v>3907</v>
      </c>
      <c r="Q76" s="92">
        <f>IFERROR(O76/P76,"-")</f>
        <v>1.0017916560020477</v>
      </c>
      <c r="W76" s="1" t="str">
        <f t="shared" si="5"/>
        <v>04宮城県</v>
      </c>
    </row>
    <row r="77" spans="1:23" s="5" customFormat="1" x14ac:dyDescent="0.15">
      <c r="A77" s="93">
        <f t="shared" si="1"/>
        <v>4</v>
      </c>
      <c r="B77" s="93"/>
      <c r="D77" s="94"/>
      <c r="E77" s="95" t="s">
        <v>33</v>
      </c>
      <c r="F77" s="96">
        <v>0.97165991902834004</v>
      </c>
      <c r="G77" s="97"/>
      <c r="H77" s="96">
        <v>0.99567099567099571</v>
      </c>
      <c r="I77" s="96">
        <v>0.99095022624434392</v>
      </c>
      <c r="J77" s="96">
        <v>1</v>
      </c>
      <c r="K77" s="96">
        <v>1</v>
      </c>
      <c r="L77" s="96">
        <v>1</v>
      </c>
      <c r="M77" s="98"/>
      <c r="N77" s="98"/>
      <c r="O77" s="99"/>
      <c r="P77" s="99"/>
      <c r="Q77" s="98"/>
      <c r="W77" s="5" t="str">
        <f t="shared" si="5"/>
        <v>04宮城県</v>
      </c>
    </row>
    <row r="78" spans="1:23" x14ac:dyDescent="0.15">
      <c r="A78" s="8">
        <f>A63+1</f>
        <v>5</v>
      </c>
      <c r="B78" s="8"/>
      <c r="C78" s="100">
        <f>A78</f>
        <v>5</v>
      </c>
      <c r="D78" s="100"/>
      <c r="R78" s="1" t="str">
        <f>"（"&amp;F80&amp;"　"&amp;H80&amp;"）"</f>
        <v>（5　秋田県）</v>
      </c>
      <c r="W78" s="1" t="str">
        <f>TEXT(F80,"0?")&amp;H80</f>
        <v>05秋田県</v>
      </c>
    </row>
    <row r="79" spans="1:23" ht="14.25" thickBot="1" x14ac:dyDescent="0.2">
      <c r="A79" s="8">
        <f t="shared" si="1"/>
        <v>5</v>
      </c>
      <c r="B79" s="8"/>
      <c r="C79" s="1" t="s">
        <v>3</v>
      </c>
      <c r="W79" s="1" t="str">
        <f>W78</f>
        <v>05秋田県</v>
      </c>
    </row>
    <row r="80" spans="1:23" x14ac:dyDescent="0.15">
      <c r="A80" s="8">
        <f t="shared" si="1"/>
        <v>5</v>
      </c>
      <c r="B80" s="8"/>
      <c r="D80" s="10" t="s">
        <v>4</v>
      </c>
      <c r="E80" s="11"/>
      <c r="F80" s="12">
        <f>A80</f>
        <v>5</v>
      </c>
      <c r="G80" s="13"/>
      <c r="H80" s="13" t="s">
        <v>38</v>
      </c>
      <c r="I80" s="14"/>
      <c r="J80" s="15"/>
      <c r="K80" s="15"/>
      <c r="W80" s="1" t="str">
        <f t="shared" ref="W80:W92" si="6">W79</f>
        <v>05秋田県</v>
      </c>
    </row>
    <row r="81" spans="1:23" x14ac:dyDescent="0.15">
      <c r="A81" s="8">
        <f t="shared" si="1"/>
        <v>5</v>
      </c>
      <c r="B81" s="8"/>
      <c r="D81" s="17"/>
      <c r="E81" s="18"/>
      <c r="F81" s="19"/>
      <c r="G81" s="20"/>
      <c r="H81" s="20"/>
      <c r="I81" s="21"/>
      <c r="J81" s="15"/>
      <c r="K81" s="15"/>
      <c r="W81" s="1" t="str">
        <f t="shared" si="6"/>
        <v>05秋田県</v>
      </c>
    </row>
    <row r="82" spans="1:23" x14ac:dyDescent="0.15">
      <c r="A82" s="8">
        <f t="shared" si="1"/>
        <v>5</v>
      </c>
      <c r="B82" s="8"/>
      <c r="D82" s="22" t="s">
        <v>6</v>
      </c>
      <c r="E82" s="23"/>
      <c r="F82" s="24">
        <v>95.950199999999995</v>
      </c>
      <c r="G82" s="25"/>
      <c r="H82" s="25"/>
      <c r="I82" s="26"/>
      <c r="J82" s="27"/>
      <c r="K82" s="27"/>
      <c r="M82" s="28"/>
      <c r="W82" s="1" t="str">
        <f t="shared" si="6"/>
        <v>05秋田県</v>
      </c>
    </row>
    <row r="83" spans="1:23" ht="14.25" thickBot="1" x14ac:dyDescent="0.2">
      <c r="A83" s="8">
        <f t="shared" ref="A83:A92" si="7">A68+1</f>
        <v>5</v>
      </c>
      <c r="B83" s="8"/>
      <c r="D83" s="29" t="s">
        <v>7</v>
      </c>
      <c r="E83" s="30"/>
      <c r="F83" s="31">
        <v>11615.55</v>
      </c>
      <c r="G83" s="32"/>
      <c r="H83" s="32"/>
      <c r="I83" s="33"/>
      <c r="J83" s="34"/>
      <c r="K83" s="34"/>
      <c r="M83" s="35"/>
      <c r="W83" s="1" t="str">
        <f t="shared" si="6"/>
        <v>05秋田県</v>
      </c>
    </row>
    <row r="84" spans="1:23" ht="14.25" thickBot="1" x14ac:dyDescent="0.2">
      <c r="A84" s="8">
        <f t="shared" si="7"/>
        <v>5</v>
      </c>
      <c r="B84" s="8"/>
      <c r="C84" s="1" t="s">
        <v>8</v>
      </c>
      <c r="W84" s="1" t="str">
        <f t="shared" si="6"/>
        <v>05秋田県</v>
      </c>
    </row>
    <row r="85" spans="1:23" x14ac:dyDescent="0.15">
      <c r="A85" s="8">
        <f t="shared" si="7"/>
        <v>5</v>
      </c>
      <c r="B85" s="8"/>
      <c r="D85" s="37"/>
      <c r="E85" s="38"/>
      <c r="F85" s="39" t="s">
        <v>9</v>
      </c>
      <c r="G85" s="40"/>
      <c r="H85" s="41" t="s">
        <v>10</v>
      </c>
      <c r="I85" s="41" t="s">
        <v>11</v>
      </c>
      <c r="J85" s="41" t="s">
        <v>12</v>
      </c>
      <c r="K85" s="41" t="s">
        <v>13</v>
      </c>
      <c r="L85" s="42" t="s">
        <v>14</v>
      </c>
      <c r="M85" s="40"/>
      <c r="N85" s="40"/>
      <c r="O85" s="42" t="s">
        <v>15</v>
      </c>
      <c r="P85" s="40"/>
      <c r="Q85" s="43"/>
      <c r="W85" s="1" t="str">
        <f t="shared" si="6"/>
        <v>05秋田県</v>
      </c>
    </row>
    <row r="86" spans="1:23" ht="32.25" thickBot="1" x14ac:dyDescent="0.2">
      <c r="A86" s="8">
        <f t="shared" si="7"/>
        <v>5</v>
      </c>
      <c r="B86" s="8"/>
      <c r="D86" s="44"/>
      <c r="E86" s="45"/>
      <c r="F86" s="46" t="s">
        <v>16</v>
      </c>
      <c r="G86" s="47" t="s">
        <v>17</v>
      </c>
      <c r="H86" s="48" t="s">
        <v>18</v>
      </c>
      <c r="I86" s="48" t="s">
        <v>19</v>
      </c>
      <c r="J86" s="48" t="s">
        <v>20</v>
      </c>
      <c r="K86" s="48" t="s">
        <v>21</v>
      </c>
      <c r="L86" s="49" t="s">
        <v>22</v>
      </c>
      <c r="M86" s="50" t="s">
        <v>23</v>
      </c>
      <c r="N86" s="51" t="s">
        <v>24</v>
      </c>
      <c r="O86" s="52" t="s">
        <v>25</v>
      </c>
      <c r="P86" s="50" t="s">
        <v>26</v>
      </c>
      <c r="Q86" s="53" t="s">
        <v>27</v>
      </c>
      <c r="W86" s="1" t="str">
        <f t="shared" si="6"/>
        <v>05秋田県</v>
      </c>
    </row>
    <row r="87" spans="1:23" ht="14.25" thickTop="1" x14ac:dyDescent="0.15">
      <c r="A87" s="8">
        <f t="shared" si="7"/>
        <v>5</v>
      </c>
      <c r="B87" s="8"/>
      <c r="D87" s="54"/>
      <c r="E87" s="55" t="s">
        <v>28</v>
      </c>
      <c r="F87" s="56">
        <f>SUM(F88:F91)</f>
        <v>11296</v>
      </c>
      <c r="G87" s="57">
        <f>IFERROR(F87/P87,"-")</f>
        <v>1.2354806956141311</v>
      </c>
      <c r="H87" s="58">
        <f>SUM(H88:H91)</f>
        <v>10956</v>
      </c>
      <c r="I87" s="58">
        <f>SUM(I88:I91)</f>
        <v>10523</v>
      </c>
      <c r="J87" s="58">
        <f>SUM(J88:J91)</f>
        <v>10407</v>
      </c>
      <c r="K87" s="58">
        <f>SUM(K88:K91)</f>
        <v>10214</v>
      </c>
      <c r="L87" s="59">
        <f>SUM(L88:L91)</f>
        <v>10158</v>
      </c>
      <c r="M87" s="60">
        <f>IFERROR(L87/F87,"-")</f>
        <v>0.8992563739376771</v>
      </c>
      <c r="N87" s="101">
        <f>L87-F87</f>
        <v>-1138</v>
      </c>
      <c r="O87" s="59">
        <f>SUM(O88:O91)</f>
        <v>9900</v>
      </c>
      <c r="P87" s="62">
        <f>SUM(P88:P91)</f>
        <v>9143</v>
      </c>
      <c r="Q87" s="63">
        <f>IFERROR(O87/P87,"-")</f>
        <v>1.082795581319042</v>
      </c>
      <c r="W87" s="1" t="str">
        <f t="shared" si="6"/>
        <v>05秋田県</v>
      </c>
    </row>
    <row r="88" spans="1:23" x14ac:dyDescent="0.15">
      <c r="A88" s="8">
        <f t="shared" si="7"/>
        <v>5</v>
      </c>
      <c r="B88" s="8"/>
      <c r="D88" s="64"/>
      <c r="E88" s="65" t="s">
        <v>29</v>
      </c>
      <c r="F88" s="66">
        <v>675</v>
      </c>
      <c r="G88" s="67">
        <f>IFERROR(F88/P88,"-")</f>
        <v>0.74833702882483366</v>
      </c>
      <c r="H88" s="68">
        <v>729</v>
      </c>
      <c r="I88" s="68">
        <v>632</v>
      </c>
      <c r="J88" s="68">
        <v>632</v>
      </c>
      <c r="K88" s="68">
        <v>630</v>
      </c>
      <c r="L88" s="69">
        <v>630</v>
      </c>
      <c r="M88" s="70">
        <f>IFERROR(L88/F88,"-")</f>
        <v>0.93333333333333335</v>
      </c>
      <c r="N88" s="102">
        <f>L88-F88</f>
        <v>-45</v>
      </c>
      <c r="O88" s="69">
        <v>630</v>
      </c>
      <c r="P88" s="72">
        <v>902</v>
      </c>
      <c r="Q88" s="73">
        <f>IFERROR(O88/P88,"-")</f>
        <v>0.69844789356984482</v>
      </c>
      <c r="W88" s="1" t="str">
        <f t="shared" si="6"/>
        <v>05秋田県</v>
      </c>
    </row>
    <row r="89" spans="1:23" x14ac:dyDescent="0.15">
      <c r="A89" s="8">
        <f t="shared" si="7"/>
        <v>5</v>
      </c>
      <c r="B89" s="8"/>
      <c r="D89" s="64"/>
      <c r="E89" s="74" t="s">
        <v>30</v>
      </c>
      <c r="F89" s="75">
        <v>6559</v>
      </c>
      <c r="G89" s="76">
        <f>IFERROR(F89/P89,"-")</f>
        <v>2.0150537634408603</v>
      </c>
      <c r="H89" s="77">
        <v>5927</v>
      </c>
      <c r="I89" s="77">
        <v>5801</v>
      </c>
      <c r="J89" s="77">
        <v>5745</v>
      </c>
      <c r="K89" s="77">
        <v>5558</v>
      </c>
      <c r="L89" s="78">
        <v>5584</v>
      </c>
      <c r="M89" s="79">
        <f>IFERROR(L89/F89,"-")</f>
        <v>0.85134929105046497</v>
      </c>
      <c r="N89" s="103">
        <f>L89-F89</f>
        <v>-975</v>
      </c>
      <c r="O89" s="78">
        <v>5262</v>
      </c>
      <c r="P89" s="81">
        <v>3255</v>
      </c>
      <c r="Q89" s="82">
        <f>IFERROR(O89/P89,"-")</f>
        <v>1.616589861751152</v>
      </c>
      <c r="W89" s="1" t="str">
        <f t="shared" si="6"/>
        <v>05秋田県</v>
      </c>
    </row>
    <row r="90" spans="1:23" x14ac:dyDescent="0.15">
      <c r="A90" s="8">
        <f t="shared" si="7"/>
        <v>5</v>
      </c>
      <c r="B90" s="8"/>
      <c r="D90" s="64"/>
      <c r="E90" s="74" t="s">
        <v>31</v>
      </c>
      <c r="F90" s="75">
        <v>1186</v>
      </c>
      <c r="G90" s="76">
        <f>IFERROR(F90/P90,"-")</f>
        <v>0.4661949685534591</v>
      </c>
      <c r="H90" s="77">
        <v>1440</v>
      </c>
      <c r="I90" s="77">
        <v>1497</v>
      </c>
      <c r="J90" s="77">
        <v>1527</v>
      </c>
      <c r="K90" s="77">
        <v>1632</v>
      </c>
      <c r="L90" s="78">
        <v>1694</v>
      </c>
      <c r="M90" s="79">
        <f>IFERROR(L90/F90,"-")</f>
        <v>1.4283305227655987</v>
      </c>
      <c r="N90" s="103">
        <f>L90-F90</f>
        <v>508</v>
      </c>
      <c r="O90" s="78">
        <v>1886</v>
      </c>
      <c r="P90" s="81">
        <v>2544</v>
      </c>
      <c r="Q90" s="82">
        <f>IFERROR(O90/P90,"-")</f>
        <v>0.74135220125786161</v>
      </c>
      <c r="W90" s="1" t="str">
        <f t="shared" si="6"/>
        <v>05秋田県</v>
      </c>
    </row>
    <row r="91" spans="1:23" ht="14.25" thickBot="1" x14ac:dyDescent="0.2">
      <c r="A91" s="8">
        <f t="shared" si="7"/>
        <v>5</v>
      </c>
      <c r="B91" s="8"/>
      <c r="D91" s="83"/>
      <c r="E91" s="84" t="s">
        <v>32</v>
      </c>
      <c r="F91" s="85">
        <v>2876</v>
      </c>
      <c r="G91" s="86">
        <f>IFERROR(F91/P91,"-")</f>
        <v>1.1777231777231778</v>
      </c>
      <c r="H91" s="87">
        <v>2860</v>
      </c>
      <c r="I91" s="87">
        <v>2593</v>
      </c>
      <c r="J91" s="87">
        <v>2503</v>
      </c>
      <c r="K91" s="87">
        <v>2394</v>
      </c>
      <c r="L91" s="88">
        <v>2250</v>
      </c>
      <c r="M91" s="89">
        <f>IFERROR(L91/F91,"-")</f>
        <v>0.78233657858136296</v>
      </c>
      <c r="N91" s="104">
        <f>L91-F91</f>
        <v>-626</v>
      </c>
      <c r="O91" s="88">
        <v>2122</v>
      </c>
      <c r="P91" s="91">
        <v>2442</v>
      </c>
      <c r="Q91" s="92">
        <f>IFERROR(O91/P91,"-")</f>
        <v>0.86895986895986899</v>
      </c>
      <c r="W91" s="1" t="str">
        <f t="shared" si="6"/>
        <v>05秋田県</v>
      </c>
    </row>
    <row r="92" spans="1:23" s="5" customFormat="1" x14ac:dyDescent="0.15">
      <c r="A92" s="93">
        <f t="shared" si="7"/>
        <v>5</v>
      </c>
      <c r="B92" s="93"/>
      <c r="D92" s="94"/>
      <c r="E92" s="95" t="s">
        <v>33</v>
      </c>
      <c r="F92" s="96">
        <v>0.93162393162393164</v>
      </c>
      <c r="G92" s="97"/>
      <c r="H92" s="96">
        <v>0.98165137614678899</v>
      </c>
      <c r="I92" s="96">
        <v>0.97142857142857142</v>
      </c>
      <c r="J92" s="96">
        <v>0.98019801980198018</v>
      </c>
      <c r="K92" s="96">
        <v>0.98969072164948457</v>
      </c>
      <c r="L92" s="96">
        <v>0.97894736842105268</v>
      </c>
      <c r="M92" s="98"/>
      <c r="N92" s="98"/>
      <c r="O92" s="99"/>
      <c r="P92" s="99"/>
      <c r="Q92" s="98"/>
      <c r="W92" s="5" t="str">
        <f t="shared" si="6"/>
        <v>05秋田県</v>
      </c>
    </row>
    <row r="93" spans="1:23" x14ac:dyDescent="0.15">
      <c r="A93" s="8">
        <f>A78+1</f>
        <v>6</v>
      </c>
      <c r="B93" s="8"/>
      <c r="C93" s="100">
        <f>A93</f>
        <v>6</v>
      </c>
      <c r="D93" s="100"/>
      <c r="R93" s="1" t="str">
        <f>"（"&amp;F95&amp;"　"&amp;H95&amp;"）"</f>
        <v>（6　山形県）</v>
      </c>
      <c r="W93" s="1" t="str">
        <f>TEXT(F95,"0?")&amp;H95</f>
        <v>06山形県</v>
      </c>
    </row>
    <row r="94" spans="1:23" ht="14.25" thickBot="1" x14ac:dyDescent="0.2">
      <c r="A94" s="8">
        <f t="shared" ref="A94:A107" si="8">A79+1</f>
        <v>6</v>
      </c>
      <c r="B94" s="8"/>
      <c r="C94" s="1" t="s">
        <v>3</v>
      </c>
      <c r="W94" s="1" t="str">
        <f>W93</f>
        <v>06山形県</v>
      </c>
    </row>
    <row r="95" spans="1:23" x14ac:dyDescent="0.15">
      <c r="A95" s="8">
        <f t="shared" si="8"/>
        <v>6</v>
      </c>
      <c r="B95" s="8"/>
      <c r="D95" s="10" t="s">
        <v>4</v>
      </c>
      <c r="E95" s="11"/>
      <c r="F95" s="12">
        <f>A95</f>
        <v>6</v>
      </c>
      <c r="G95" s="13"/>
      <c r="H95" s="13" t="s">
        <v>39</v>
      </c>
      <c r="I95" s="14"/>
      <c r="J95" s="15"/>
      <c r="K95" s="15"/>
      <c r="W95" s="1" t="str">
        <f t="shared" ref="W95:W107" si="9">W94</f>
        <v>06山形県</v>
      </c>
    </row>
    <row r="96" spans="1:23" x14ac:dyDescent="0.15">
      <c r="A96" s="8">
        <f t="shared" si="8"/>
        <v>6</v>
      </c>
      <c r="B96" s="8"/>
      <c r="D96" s="17"/>
      <c r="E96" s="18"/>
      <c r="F96" s="19"/>
      <c r="G96" s="20"/>
      <c r="H96" s="20"/>
      <c r="I96" s="21"/>
      <c r="J96" s="15"/>
      <c r="K96" s="15"/>
      <c r="W96" s="1" t="str">
        <f t="shared" si="9"/>
        <v>06山形県</v>
      </c>
    </row>
    <row r="97" spans="1:23" x14ac:dyDescent="0.15">
      <c r="A97" s="8">
        <f t="shared" si="8"/>
        <v>6</v>
      </c>
      <c r="B97" s="8"/>
      <c r="D97" s="22" t="s">
        <v>6</v>
      </c>
      <c r="E97" s="23"/>
      <c r="F97" s="24">
        <v>106.8027</v>
      </c>
      <c r="G97" s="25"/>
      <c r="H97" s="25"/>
      <c r="I97" s="26"/>
      <c r="J97" s="27"/>
      <c r="K97" s="27"/>
      <c r="M97" s="28"/>
      <c r="W97" s="1" t="str">
        <f t="shared" si="9"/>
        <v>06山形県</v>
      </c>
    </row>
    <row r="98" spans="1:23" ht="14.25" thickBot="1" x14ac:dyDescent="0.2">
      <c r="A98" s="8">
        <f t="shared" si="8"/>
        <v>6</v>
      </c>
      <c r="B98" s="8"/>
      <c r="D98" s="29" t="s">
        <v>7</v>
      </c>
      <c r="E98" s="30"/>
      <c r="F98" s="31">
        <v>9323.14</v>
      </c>
      <c r="G98" s="32"/>
      <c r="H98" s="32"/>
      <c r="I98" s="33"/>
      <c r="J98" s="34"/>
      <c r="K98" s="34"/>
      <c r="M98" s="35"/>
      <c r="W98" s="1" t="str">
        <f t="shared" si="9"/>
        <v>06山形県</v>
      </c>
    </row>
    <row r="99" spans="1:23" ht="14.25" thickBot="1" x14ac:dyDescent="0.2">
      <c r="A99" s="8">
        <f t="shared" si="8"/>
        <v>6</v>
      </c>
      <c r="B99" s="8"/>
      <c r="C99" s="1" t="s">
        <v>8</v>
      </c>
      <c r="W99" s="1" t="str">
        <f t="shared" si="9"/>
        <v>06山形県</v>
      </c>
    </row>
    <row r="100" spans="1:23" x14ac:dyDescent="0.15">
      <c r="A100" s="8">
        <f t="shared" si="8"/>
        <v>6</v>
      </c>
      <c r="B100" s="8"/>
      <c r="D100" s="37"/>
      <c r="E100" s="38"/>
      <c r="F100" s="39" t="s">
        <v>9</v>
      </c>
      <c r="G100" s="40"/>
      <c r="H100" s="41" t="s">
        <v>10</v>
      </c>
      <c r="I100" s="41" t="s">
        <v>11</v>
      </c>
      <c r="J100" s="41" t="s">
        <v>12</v>
      </c>
      <c r="K100" s="41" t="s">
        <v>13</v>
      </c>
      <c r="L100" s="42" t="s">
        <v>14</v>
      </c>
      <c r="M100" s="40"/>
      <c r="N100" s="40"/>
      <c r="O100" s="42" t="s">
        <v>15</v>
      </c>
      <c r="P100" s="40"/>
      <c r="Q100" s="43"/>
      <c r="W100" s="1" t="str">
        <f t="shared" si="9"/>
        <v>06山形県</v>
      </c>
    </row>
    <row r="101" spans="1:23" ht="32.25" thickBot="1" x14ac:dyDescent="0.2">
      <c r="A101" s="8">
        <f t="shared" si="8"/>
        <v>6</v>
      </c>
      <c r="B101" s="8"/>
      <c r="D101" s="44"/>
      <c r="E101" s="45"/>
      <c r="F101" s="46" t="s">
        <v>16</v>
      </c>
      <c r="G101" s="47" t="s">
        <v>17</v>
      </c>
      <c r="H101" s="48" t="s">
        <v>18</v>
      </c>
      <c r="I101" s="48" t="s">
        <v>19</v>
      </c>
      <c r="J101" s="48" t="s">
        <v>20</v>
      </c>
      <c r="K101" s="48" t="s">
        <v>21</v>
      </c>
      <c r="L101" s="49" t="s">
        <v>22</v>
      </c>
      <c r="M101" s="50" t="s">
        <v>23</v>
      </c>
      <c r="N101" s="51" t="s">
        <v>24</v>
      </c>
      <c r="O101" s="52" t="s">
        <v>25</v>
      </c>
      <c r="P101" s="50" t="s">
        <v>26</v>
      </c>
      <c r="Q101" s="53" t="s">
        <v>27</v>
      </c>
      <c r="W101" s="1" t="str">
        <f t="shared" si="9"/>
        <v>06山形県</v>
      </c>
    </row>
    <row r="102" spans="1:23" ht="14.25" thickTop="1" x14ac:dyDescent="0.15">
      <c r="A102" s="8">
        <f t="shared" si="8"/>
        <v>6</v>
      </c>
      <c r="B102" s="8"/>
      <c r="D102" s="54"/>
      <c r="E102" s="55" t="s">
        <v>28</v>
      </c>
      <c r="F102" s="56">
        <f>SUM(F103:F106)</f>
        <v>11423</v>
      </c>
      <c r="G102" s="57">
        <f>IFERROR(F102/P102,"-")</f>
        <v>1.2326535016726017</v>
      </c>
      <c r="H102" s="58">
        <f>SUM(H103:H106)</f>
        <v>11056</v>
      </c>
      <c r="I102" s="58">
        <f>SUM(I103:I106)</f>
        <v>10971</v>
      </c>
      <c r="J102" s="58">
        <f>SUM(J103:J106)</f>
        <v>10857</v>
      </c>
      <c r="K102" s="58">
        <f>SUM(K103:K106)</f>
        <v>10775</v>
      </c>
      <c r="L102" s="59">
        <f>SUM(L103:L106)</f>
        <v>10668</v>
      </c>
      <c r="M102" s="60">
        <f>IFERROR(L102/F102,"-")</f>
        <v>0.93390527882342644</v>
      </c>
      <c r="N102" s="101">
        <f>L102-F102</f>
        <v>-755</v>
      </c>
      <c r="O102" s="59">
        <f>SUM(O103:O106)</f>
        <v>10386</v>
      </c>
      <c r="P102" s="62">
        <f>SUM(P103:P106)</f>
        <v>9267</v>
      </c>
      <c r="Q102" s="63">
        <f>IFERROR(O102/P102,"-")</f>
        <v>1.1207510521204274</v>
      </c>
      <c r="W102" s="1" t="str">
        <f t="shared" si="9"/>
        <v>06山形県</v>
      </c>
    </row>
    <row r="103" spans="1:23" x14ac:dyDescent="0.15">
      <c r="A103" s="8">
        <f t="shared" si="8"/>
        <v>6</v>
      </c>
      <c r="B103" s="8"/>
      <c r="D103" s="64"/>
      <c r="E103" s="65" t="s">
        <v>29</v>
      </c>
      <c r="F103" s="66">
        <v>1153</v>
      </c>
      <c r="G103" s="67">
        <f>IFERROR(F103/P103,"-")</f>
        <v>1.2357984994640943</v>
      </c>
      <c r="H103" s="68">
        <v>1322</v>
      </c>
      <c r="I103" s="68">
        <v>1165</v>
      </c>
      <c r="J103" s="68">
        <v>844</v>
      </c>
      <c r="K103" s="68">
        <v>625</v>
      </c>
      <c r="L103" s="69">
        <v>632</v>
      </c>
      <c r="M103" s="70">
        <f>IFERROR(L103/F103,"-")</f>
        <v>0.54813529921942761</v>
      </c>
      <c r="N103" s="102">
        <f>L103-F103</f>
        <v>-521</v>
      </c>
      <c r="O103" s="69">
        <v>654</v>
      </c>
      <c r="P103" s="72">
        <v>933</v>
      </c>
      <c r="Q103" s="73">
        <f>IFERROR(O103/P103,"-")</f>
        <v>0.70096463022508038</v>
      </c>
      <c r="W103" s="1" t="str">
        <f t="shared" si="9"/>
        <v>06山形県</v>
      </c>
    </row>
    <row r="104" spans="1:23" x14ac:dyDescent="0.15">
      <c r="A104" s="8">
        <f t="shared" si="8"/>
        <v>6</v>
      </c>
      <c r="B104" s="8"/>
      <c r="D104" s="64"/>
      <c r="E104" s="74" t="s">
        <v>30</v>
      </c>
      <c r="F104" s="75">
        <v>6170</v>
      </c>
      <c r="G104" s="76">
        <f>IFERROR(F104/P104,"-")</f>
        <v>1.9769304710028837</v>
      </c>
      <c r="H104" s="77">
        <v>5286</v>
      </c>
      <c r="I104" s="77">
        <v>5324</v>
      </c>
      <c r="J104" s="77">
        <v>5338</v>
      </c>
      <c r="K104" s="77">
        <v>5503</v>
      </c>
      <c r="L104" s="78">
        <v>5357</v>
      </c>
      <c r="M104" s="79">
        <f>IFERROR(L104/F104,"-")</f>
        <v>0.86823338735818478</v>
      </c>
      <c r="N104" s="103">
        <f>L104-F104</f>
        <v>-813</v>
      </c>
      <c r="O104" s="78">
        <v>5133</v>
      </c>
      <c r="P104" s="81">
        <v>3121</v>
      </c>
      <c r="Q104" s="82">
        <f>IFERROR(O104/P104,"-")</f>
        <v>1.6446651714194169</v>
      </c>
      <c r="W104" s="1" t="str">
        <f t="shared" si="9"/>
        <v>06山形県</v>
      </c>
    </row>
    <row r="105" spans="1:23" x14ac:dyDescent="0.15">
      <c r="A105" s="8">
        <f t="shared" si="8"/>
        <v>6</v>
      </c>
      <c r="B105" s="8"/>
      <c r="D105" s="64"/>
      <c r="E105" s="74" t="s">
        <v>31</v>
      </c>
      <c r="F105" s="75">
        <v>1665</v>
      </c>
      <c r="G105" s="76">
        <f>IFERROR(F105/P105,"-")</f>
        <v>0.56671204901293393</v>
      </c>
      <c r="H105" s="77">
        <v>2126</v>
      </c>
      <c r="I105" s="77">
        <v>2133</v>
      </c>
      <c r="J105" s="77">
        <v>2264</v>
      </c>
      <c r="K105" s="77">
        <v>2303</v>
      </c>
      <c r="L105" s="78">
        <v>2378</v>
      </c>
      <c r="M105" s="79">
        <f>IFERROR(L105/F105,"-")</f>
        <v>1.4282282282282281</v>
      </c>
      <c r="N105" s="103">
        <f>L105-F105</f>
        <v>713</v>
      </c>
      <c r="O105" s="78">
        <v>2327</v>
      </c>
      <c r="P105" s="81">
        <v>2938</v>
      </c>
      <c r="Q105" s="82">
        <f>IFERROR(O105/P105,"-")</f>
        <v>0.79203539823008851</v>
      </c>
      <c r="W105" s="1" t="str">
        <f t="shared" si="9"/>
        <v>06山形県</v>
      </c>
    </row>
    <row r="106" spans="1:23" ht="14.25" thickBot="1" x14ac:dyDescent="0.2">
      <c r="A106" s="8">
        <f t="shared" si="8"/>
        <v>6</v>
      </c>
      <c r="B106" s="8"/>
      <c r="D106" s="83"/>
      <c r="E106" s="84" t="s">
        <v>32</v>
      </c>
      <c r="F106" s="85">
        <v>2435</v>
      </c>
      <c r="G106" s="86">
        <f>IFERROR(F106/P106,"-")</f>
        <v>1.0703296703296703</v>
      </c>
      <c r="H106" s="87">
        <v>2322</v>
      </c>
      <c r="I106" s="87">
        <v>2349</v>
      </c>
      <c r="J106" s="87">
        <v>2411</v>
      </c>
      <c r="K106" s="87">
        <v>2344</v>
      </c>
      <c r="L106" s="88">
        <v>2301</v>
      </c>
      <c r="M106" s="89">
        <f>IFERROR(L106/F106,"-")</f>
        <v>0.94496919917864475</v>
      </c>
      <c r="N106" s="104">
        <f>L106-F106</f>
        <v>-134</v>
      </c>
      <c r="O106" s="88">
        <v>2272</v>
      </c>
      <c r="P106" s="91">
        <v>2275</v>
      </c>
      <c r="Q106" s="92">
        <f>IFERROR(O106/P106,"-")</f>
        <v>0.99868131868131871</v>
      </c>
      <c r="W106" s="1" t="str">
        <f t="shared" si="9"/>
        <v>06山形県</v>
      </c>
    </row>
    <row r="107" spans="1:23" s="5" customFormat="1" x14ac:dyDescent="0.15">
      <c r="A107" s="93">
        <f t="shared" si="8"/>
        <v>6</v>
      </c>
      <c r="B107" s="93"/>
      <c r="D107" s="94"/>
      <c r="E107" s="95" t="s">
        <v>33</v>
      </c>
      <c r="F107" s="96">
        <v>1</v>
      </c>
      <c r="G107" s="97"/>
      <c r="H107" s="96">
        <v>0.97272727272727277</v>
      </c>
      <c r="I107" s="96">
        <v>0.98130841121495327</v>
      </c>
      <c r="J107" s="96">
        <v>0.98076923076923073</v>
      </c>
      <c r="K107" s="96">
        <v>1</v>
      </c>
      <c r="L107" s="96">
        <v>1</v>
      </c>
      <c r="M107" s="98"/>
      <c r="N107" s="98"/>
      <c r="O107" s="99"/>
      <c r="P107" s="99"/>
      <c r="Q107" s="98"/>
      <c r="W107" s="5" t="str">
        <f t="shared" si="9"/>
        <v>06山形県</v>
      </c>
    </row>
    <row r="108" spans="1:23" x14ac:dyDescent="0.15">
      <c r="A108" s="8">
        <f>A93+1</f>
        <v>7</v>
      </c>
      <c r="B108" s="8"/>
      <c r="C108" s="100">
        <f>A108</f>
        <v>7</v>
      </c>
      <c r="D108" s="100"/>
      <c r="R108" s="1" t="str">
        <f>"（"&amp;F110&amp;"　"&amp;H110&amp;"）"</f>
        <v>（7　福島県）</v>
      </c>
      <c r="W108" s="1" t="str">
        <f>TEXT(F110,"0?")&amp;H110</f>
        <v>07福島県</v>
      </c>
    </row>
    <row r="109" spans="1:23" ht="14.25" thickBot="1" x14ac:dyDescent="0.2">
      <c r="A109" s="8">
        <f t="shared" ref="A109:A122" si="10">A94+1</f>
        <v>7</v>
      </c>
      <c r="B109" s="8"/>
      <c r="C109" s="1" t="s">
        <v>3</v>
      </c>
      <c r="W109" s="1" t="str">
        <f>W108</f>
        <v>07福島県</v>
      </c>
    </row>
    <row r="110" spans="1:23" x14ac:dyDescent="0.15">
      <c r="A110" s="8">
        <f t="shared" si="10"/>
        <v>7</v>
      </c>
      <c r="B110" s="8"/>
      <c r="D110" s="10" t="s">
        <v>4</v>
      </c>
      <c r="E110" s="11"/>
      <c r="F110" s="12">
        <f>A110</f>
        <v>7</v>
      </c>
      <c r="G110" s="13"/>
      <c r="H110" s="13" t="s">
        <v>40</v>
      </c>
      <c r="I110" s="14"/>
      <c r="J110" s="15"/>
      <c r="K110" s="15"/>
      <c r="W110" s="1" t="str">
        <f t="shared" ref="W110:W122" si="11">W109</f>
        <v>07福島県</v>
      </c>
    </row>
    <row r="111" spans="1:23" x14ac:dyDescent="0.15">
      <c r="A111" s="8">
        <f t="shared" si="10"/>
        <v>7</v>
      </c>
      <c r="B111" s="8"/>
      <c r="D111" s="17"/>
      <c r="E111" s="18"/>
      <c r="F111" s="19"/>
      <c r="G111" s="20"/>
      <c r="H111" s="20"/>
      <c r="I111" s="21"/>
      <c r="J111" s="15"/>
      <c r="K111" s="15"/>
      <c r="W111" s="1" t="str">
        <f t="shared" si="11"/>
        <v>07福島県</v>
      </c>
    </row>
    <row r="112" spans="1:23" x14ac:dyDescent="0.15">
      <c r="A112" s="8">
        <f t="shared" si="10"/>
        <v>7</v>
      </c>
      <c r="B112" s="8"/>
      <c r="D112" s="22" t="s">
        <v>6</v>
      </c>
      <c r="E112" s="23"/>
      <c r="F112" s="24">
        <v>183.3152</v>
      </c>
      <c r="G112" s="25"/>
      <c r="H112" s="25"/>
      <c r="I112" s="26"/>
      <c r="J112" s="27"/>
      <c r="K112" s="27"/>
      <c r="M112" s="28"/>
      <c r="W112" s="1" t="str">
        <f t="shared" si="11"/>
        <v>07福島県</v>
      </c>
    </row>
    <row r="113" spans="1:23" ht="14.25" thickBot="1" x14ac:dyDescent="0.2">
      <c r="A113" s="8">
        <f t="shared" si="10"/>
        <v>7</v>
      </c>
      <c r="B113" s="8"/>
      <c r="D113" s="29" t="s">
        <v>7</v>
      </c>
      <c r="E113" s="30"/>
      <c r="F113" s="31">
        <v>13783.900000000001</v>
      </c>
      <c r="G113" s="32"/>
      <c r="H113" s="32"/>
      <c r="I113" s="33"/>
      <c r="J113" s="34"/>
      <c r="K113" s="34"/>
      <c r="M113" s="35"/>
      <c r="W113" s="1" t="str">
        <f t="shared" si="11"/>
        <v>07福島県</v>
      </c>
    </row>
    <row r="114" spans="1:23" ht="14.25" thickBot="1" x14ac:dyDescent="0.2">
      <c r="A114" s="8">
        <f t="shared" si="10"/>
        <v>7</v>
      </c>
      <c r="B114" s="8"/>
      <c r="C114" s="1" t="s">
        <v>8</v>
      </c>
      <c r="W114" s="1" t="str">
        <f t="shared" si="11"/>
        <v>07福島県</v>
      </c>
    </row>
    <row r="115" spans="1:23" x14ac:dyDescent="0.15">
      <c r="A115" s="8">
        <f t="shared" si="10"/>
        <v>7</v>
      </c>
      <c r="B115" s="8"/>
      <c r="D115" s="37"/>
      <c r="E115" s="38"/>
      <c r="F115" s="39" t="s">
        <v>9</v>
      </c>
      <c r="G115" s="40"/>
      <c r="H115" s="41" t="s">
        <v>10</v>
      </c>
      <c r="I115" s="41" t="s">
        <v>11</v>
      </c>
      <c r="J115" s="41" t="s">
        <v>12</v>
      </c>
      <c r="K115" s="41" t="s">
        <v>13</v>
      </c>
      <c r="L115" s="42" t="s">
        <v>14</v>
      </c>
      <c r="M115" s="40"/>
      <c r="N115" s="40"/>
      <c r="O115" s="42" t="s">
        <v>15</v>
      </c>
      <c r="P115" s="40"/>
      <c r="Q115" s="43"/>
      <c r="W115" s="1" t="str">
        <f t="shared" si="11"/>
        <v>07福島県</v>
      </c>
    </row>
    <row r="116" spans="1:23" ht="32.25" thickBot="1" x14ac:dyDescent="0.2">
      <c r="A116" s="8">
        <f t="shared" si="10"/>
        <v>7</v>
      </c>
      <c r="B116" s="8"/>
      <c r="D116" s="44"/>
      <c r="E116" s="45"/>
      <c r="F116" s="46" t="s">
        <v>16</v>
      </c>
      <c r="G116" s="47" t="s">
        <v>17</v>
      </c>
      <c r="H116" s="48" t="s">
        <v>18</v>
      </c>
      <c r="I116" s="48" t="s">
        <v>19</v>
      </c>
      <c r="J116" s="48" t="s">
        <v>20</v>
      </c>
      <c r="K116" s="48" t="s">
        <v>21</v>
      </c>
      <c r="L116" s="49" t="s">
        <v>22</v>
      </c>
      <c r="M116" s="50" t="s">
        <v>23</v>
      </c>
      <c r="N116" s="51" t="s">
        <v>24</v>
      </c>
      <c r="O116" s="52" t="s">
        <v>25</v>
      </c>
      <c r="P116" s="50" t="s">
        <v>26</v>
      </c>
      <c r="Q116" s="53" t="s">
        <v>27</v>
      </c>
      <c r="W116" s="1" t="str">
        <f t="shared" si="11"/>
        <v>07福島県</v>
      </c>
    </row>
    <row r="117" spans="1:23" ht="14.25" thickTop="1" x14ac:dyDescent="0.15">
      <c r="A117" s="8">
        <f t="shared" si="10"/>
        <v>7</v>
      </c>
      <c r="B117" s="8"/>
      <c r="D117" s="54"/>
      <c r="E117" s="55" t="s">
        <v>28</v>
      </c>
      <c r="F117" s="56">
        <f>SUM(F118:F121)</f>
        <v>19043</v>
      </c>
      <c r="G117" s="57">
        <f>IFERROR(F117/P117,"-")</f>
        <v>1.2367993765019158</v>
      </c>
      <c r="H117" s="58">
        <f>SUM(H118:H121)</f>
        <v>18568</v>
      </c>
      <c r="I117" s="58">
        <f>SUM(I118:I121)</f>
        <v>17323</v>
      </c>
      <c r="J117" s="58">
        <f>SUM(J118:J121)</f>
        <v>17394</v>
      </c>
      <c r="K117" s="58">
        <f>SUM(K118:K121)</f>
        <v>17608</v>
      </c>
      <c r="L117" s="59">
        <f>SUM(L118:L121)</f>
        <v>17933</v>
      </c>
      <c r="M117" s="60">
        <f>IFERROR(L117/F117,"-")</f>
        <v>0.94171086488473454</v>
      </c>
      <c r="N117" s="101">
        <f>L117-F117</f>
        <v>-1110</v>
      </c>
      <c r="O117" s="59">
        <f>SUM(O118:O121)</f>
        <v>17991</v>
      </c>
      <c r="P117" s="62">
        <f>SUM(P118:P121)</f>
        <v>15397</v>
      </c>
      <c r="Q117" s="63">
        <f>IFERROR(O117/P117,"-")</f>
        <v>1.1684743781256088</v>
      </c>
      <c r="W117" s="1" t="str">
        <f t="shared" si="11"/>
        <v>07福島県</v>
      </c>
    </row>
    <row r="118" spans="1:23" x14ac:dyDescent="0.15">
      <c r="A118" s="8">
        <f t="shared" si="10"/>
        <v>7</v>
      </c>
      <c r="B118" s="8"/>
      <c r="D118" s="64"/>
      <c r="E118" s="65" t="s">
        <v>29</v>
      </c>
      <c r="F118" s="66">
        <v>1212</v>
      </c>
      <c r="G118" s="67">
        <f>IFERROR(F118/P118,"-")</f>
        <v>0.78803641092327703</v>
      </c>
      <c r="H118" s="68">
        <v>967</v>
      </c>
      <c r="I118" s="68">
        <v>986</v>
      </c>
      <c r="J118" s="68">
        <v>934</v>
      </c>
      <c r="K118" s="68">
        <v>929</v>
      </c>
      <c r="L118" s="69">
        <v>959</v>
      </c>
      <c r="M118" s="70">
        <f>IFERROR(L118/F118,"-")</f>
        <v>0.79125412541254125</v>
      </c>
      <c r="N118" s="102">
        <f>L118-F118</f>
        <v>-253</v>
      </c>
      <c r="O118" s="69">
        <v>965</v>
      </c>
      <c r="P118" s="72">
        <v>1538</v>
      </c>
      <c r="Q118" s="73">
        <f>IFERROR(O118/P118,"-")</f>
        <v>0.62743823146944078</v>
      </c>
      <c r="W118" s="1" t="str">
        <f t="shared" si="11"/>
        <v>07福島県</v>
      </c>
    </row>
    <row r="119" spans="1:23" x14ac:dyDescent="0.15">
      <c r="A119" s="8">
        <f t="shared" si="10"/>
        <v>7</v>
      </c>
      <c r="B119" s="8"/>
      <c r="D119" s="64"/>
      <c r="E119" s="74" t="s">
        <v>30</v>
      </c>
      <c r="F119" s="75">
        <v>11983</v>
      </c>
      <c r="G119" s="76">
        <f>IFERROR(F119/P119,"-")</f>
        <v>2.2273234200743492</v>
      </c>
      <c r="H119" s="77">
        <v>11584</v>
      </c>
      <c r="I119" s="77">
        <v>10561</v>
      </c>
      <c r="J119" s="77">
        <v>10625</v>
      </c>
      <c r="K119" s="77">
        <v>11071</v>
      </c>
      <c r="L119" s="78">
        <v>10732</v>
      </c>
      <c r="M119" s="79">
        <f>IFERROR(L119/F119,"-")</f>
        <v>0.8956021029792206</v>
      </c>
      <c r="N119" s="103">
        <f>L119-F119</f>
        <v>-1251</v>
      </c>
      <c r="O119" s="78">
        <v>10636</v>
      </c>
      <c r="P119" s="81">
        <v>5380</v>
      </c>
      <c r="Q119" s="82">
        <f>IFERROR(O119/P119,"-")</f>
        <v>1.9769516728624534</v>
      </c>
      <c r="W119" s="1" t="str">
        <f t="shared" si="11"/>
        <v>07福島県</v>
      </c>
    </row>
    <row r="120" spans="1:23" x14ac:dyDescent="0.15">
      <c r="A120" s="8">
        <f t="shared" si="10"/>
        <v>7</v>
      </c>
      <c r="B120" s="8"/>
      <c r="D120" s="64"/>
      <c r="E120" s="74" t="s">
        <v>31</v>
      </c>
      <c r="F120" s="75">
        <v>1683</v>
      </c>
      <c r="G120" s="76">
        <f>IFERROR(F120/P120,"-")</f>
        <v>0.32635253054101221</v>
      </c>
      <c r="H120" s="77">
        <v>1978</v>
      </c>
      <c r="I120" s="77">
        <v>2396</v>
      </c>
      <c r="J120" s="77">
        <v>2511</v>
      </c>
      <c r="K120" s="77">
        <v>2276</v>
      </c>
      <c r="L120" s="78">
        <v>2548</v>
      </c>
      <c r="M120" s="79">
        <f>IFERROR(L120/F120,"-")</f>
        <v>1.5139631610219846</v>
      </c>
      <c r="N120" s="103">
        <f>L120-F120</f>
        <v>865</v>
      </c>
      <c r="O120" s="78">
        <v>2747</v>
      </c>
      <c r="P120" s="81">
        <v>5157</v>
      </c>
      <c r="Q120" s="82">
        <f>IFERROR(O120/P120,"-")</f>
        <v>0.53267403529183632</v>
      </c>
      <c r="W120" s="1" t="str">
        <f t="shared" si="11"/>
        <v>07福島県</v>
      </c>
    </row>
    <row r="121" spans="1:23" ht="14.25" thickBot="1" x14ac:dyDescent="0.2">
      <c r="A121" s="8">
        <f t="shared" si="10"/>
        <v>7</v>
      </c>
      <c r="B121" s="8"/>
      <c r="D121" s="83"/>
      <c r="E121" s="84" t="s">
        <v>32</v>
      </c>
      <c r="F121" s="85">
        <v>4165</v>
      </c>
      <c r="G121" s="86">
        <f>IFERROR(F121/P121,"-")</f>
        <v>1.2537627934978928</v>
      </c>
      <c r="H121" s="87">
        <v>4039</v>
      </c>
      <c r="I121" s="87">
        <v>3380</v>
      </c>
      <c r="J121" s="87">
        <v>3324</v>
      </c>
      <c r="K121" s="87">
        <v>3332</v>
      </c>
      <c r="L121" s="88">
        <v>3694</v>
      </c>
      <c r="M121" s="89">
        <f>IFERROR(L121/F121,"-")</f>
        <v>0.88691476590636253</v>
      </c>
      <c r="N121" s="104">
        <f>L121-F121</f>
        <v>-471</v>
      </c>
      <c r="O121" s="88">
        <v>3643</v>
      </c>
      <c r="P121" s="91">
        <v>3322</v>
      </c>
      <c r="Q121" s="92">
        <f>IFERROR(O121/P121,"-")</f>
        <v>1.0966285370258879</v>
      </c>
      <c r="W121" s="1" t="str">
        <f t="shared" si="11"/>
        <v>07福島県</v>
      </c>
    </row>
    <row r="122" spans="1:23" s="5" customFormat="1" x14ac:dyDescent="0.15">
      <c r="A122" s="93">
        <f t="shared" si="10"/>
        <v>7</v>
      </c>
      <c r="B122" s="93"/>
      <c r="D122" s="94"/>
      <c r="E122" s="95" t="s">
        <v>33</v>
      </c>
      <c r="F122" s="96">
        <v>0.92417061611374407</v>
      </c>
      <c r="G122" s="97"/>
      <c r="H122" s="96">
        <v>0.90243902439024393</v>
      </c>
      <c r="I122" s="96">
        <v>0.85416666666666663</v>
      </c>
      <c r="J122" s="96">
        <v>0.90710382513661203</v>
      </c>
      <c r="K122" s="96">
        <v>0.91208791208791207</v>
      </c>
      <c r="L122" s="96">
        <v>0.97126436781609193</v>
      </c>
      <c r="M122" s="98"/>
      <c r="N122" s="98"/>
      <c r="O122" s="99"/>
      <c r="P122" s="99"/>
      <c r="Q122" s="98"/>
      <c r="W122" s="5" t="str">
        <f t="shared" si="11"/>
        <v>07福島県</v>
      </c>
    </row>
    <row r="123" spans="1:23" x14ac:dyDescent="0.15">
      <c r="A123" s="8">
        <f>A108+1</f>
        <v>8</v>
      </c>
      <c r="B123" s="8"/>
      <c r="C123" s="100">
        <f>A123</f>
        <v>8</v>
      </c>
      <c r="D123" s="100"/>
      <c r="R123" s="1" t="str">
        <f>"（"&amp;F125&amp;"　"&amp;H125&amp;"）"</f>
        <v>（8　茨城県）</v>
      </c>
      <c r="W123" s="1" t="str">
        <f>TEXT(F125,"0?")&amp;H125</f>
        <v>08茨城県</v>
      </c>
    </row>
    <row r="124" spans="1:23" ht="14.25" thickBot="1" x14ac:dyDescent="0.2">
      <c r="A124" s="8">
        <f t="shared" ref="A124:A137" si="12">A109+1</f>
        <v>8</v>
      </c>
      <c r="B124" s="8"/>
      <c r="C124" s="1" t="s">
        <v>3</v>
      </c>
      <c r="W124" s="1" t="str">
        <f>W123</f>
        <v>08茨城県</v>
      </c>
    </row>
    <row r="125" spans="1:23" x14ac:dyDescent="0.15">
      <c r="A125" s="8">
        <f t="shared" si="12"/>
        <v>8</v>
      </c>
      <c r="B125" s="8"/>
      <c r="D125" s="10" t="s">
        <v>4</v>
      </c>
      <c r="E125" s="11"/>
      <c r="F125" s="12">
        <f>A125</f>
        <v>8</v>
      </c>
      <c r="G125" s="13"/>
      <c r="H125" s="13" t="s">
        <v>41</v>
      </c>
      <c r="I125" s="14"/>
      <c r="J125" s="15"/>
      <c r="K125" s="15"/>
      <c r="W125" s="1" t="str">
        <f t="shared" ref="W125:W137" si="13">W124</f>
        <v>08茨城県</v>
      </c>
    </row>
    <row r="126" spans="1:23" x14ac:dyDescent="0.15">
      <c r="A126" s="8">
        <f t="shared" si="12"/>
        <v>8</v>
      </c>
      <c r="B126" s="8"/>
      <c r="D126" s="17"/>
      <c r="E126" s="18"/>
      <c r="F126" s="19"/>
      <c r="G126" s="20"/>
      <c r="H126" s="20"/>
      <c r="I126" s="21"/>
      <c r="J126" s="15"/>
      <c r="K126" s="15"/>
      <c r="W126" s="1" t="str">
        <f t="shared" si="13"/>
        <v>08茨城県</v>
      </c>
    </row>
    <row r="127" spans="1:23" x14ac:dyDescent="0.15">
      <c r="A127" s="8">
        <f t="shared" si="12"/>
        <v>8</v>
      </c>
      <c r="B127" s="8"/>
      <c r="D127" s="22" t="s">
        <v>6</v>
      </c>
      <c r="E127" s="23"/>
      <c r="F127" s="24">
        <v>286.70089999999999</v>
      </c>
      <c r="G127" s="25"/>
      <c r="H127" s="25"/>
      <c r="I127" s="26"/>
      <c r="J127" s="27"/>
      <c r="K127" s="27"/>
      <c r="M127" s="28"/>
      <c r="W127" s="1" t="str">
        <f t="shared" si="13"/>
        <v>08茨城県</v>
      </c>
    </row>
    <row r="128" spans="1:23" ht="14.25" thickBot="1" x14ac:dyDescent="0.2">
      <c r="A128" s="8">
        <f t="shared" si="12"/>
        <v>8</v>
      </c>
      <c r="B128" s="8"/>
      <c r="D128" s="29" t="s">
        <v>7</v>
      </c>
      <c r="E128" s="30"/>
      <c r="F128" s="31">
        <v>6097.1900000000005</v>
      </c>
      <c r="G128" s="32"/>
      <c r="H128" s="32"/>
      <c r="I128" s="33"/>
      <c r="J128" s="34"/>
      <c r="K128" s="34"/>
      <c r="M128" s="35"/>
      <c r="W128" s="1" t="str">
        <f t="shared" si="13"/>
        <v>08茨城県</v>
      </c>
    </row>
    <row r="129" spans="1:23" ht="14.25" thickBot="1" x14ac:dyDescent="0.2">
      <c r="A129" s="8">
        <f t="shared" si="12"/>
        <v>8</v>
      </c>
      <c r="B129" s="8"/>
      <c r="C129" s="1" t="s">
        <v>8</v>
      </c>
      <c r="W129" s="1" t="str">
        <f t="shared" si="13"/>
        <v>08茨城県</v>
      </c>
    </row>
    <row r="130" spans="1:23" x14ac:dyDescent="0.15">
      <c r="A130" s="8">
        <f t="shared" si="12"/>
        <v>8</v>
      </c>
      <c r="B130" s="8"/>
      <c r="D130" s="37"/>
      <c r="E130" s="38"/>
      <c r="F130" s="39" t="s">
        <v>9</v>
      </c>
      <c r="G130" s="40"/>
      <c r="H130" s="41" t="s">
        <v>10</v>
      </c>
      <c r="I130" s="41" t="s">
        <v>11</v>
      </c>
      <c r="J130" s="41" t="s">
        <v>12</v>
      </c>
      <c r="K130" s="41" t="s">
        <v>13</v>
      </c>
      <c r="L130" s="42" t="s">
        <v>14</v>
      </c>
      <c r="M130" s="40"/>
      <c r="N130" s="40"/>
      <c r="O130" s="42" t="s">
        <v>15</v>
      </c>
      <c r="P130" s="40"/>
      <c r="Q130" s="43"/>
      <c r="W130" s="1" t="str">
        <f t="shared" si="13"/>
        <v>08茨城県</v>
      </c>
    </row>
    <row r="131" spans="1:23" ht="32.25" thickBot="1" x14ac:dyDescent="0.2">
      <c r="A131" s="8">
        <f t="shared" si="12"/>
        <v>8</v>
      </c>
      <c r="B131" s="8"/>
      <c r="D131" s="44"/>
      <c r="E131" s="45"/>
      <c r="F131" s="46" t="s">
        <v>16</v>
      </c>
      <c r="G131" s="47" t="s">
        <v>17</v>
      </c>
      <c r="H131" s="48" t="s">
        <v>18</v>
      </c>
      <c r="I131" s="48" t="s">
        <v>19</v>
      </c>
      <c r="J131" s="48" t="s">
        <v>20</v>
      </c>
      <c r="K131" s="48" t="s">
        <v>21</v>
      </c>
      <c r="L131" s="49" t="s">
        <v>22</v>
      </c>
      <c r="M131" s="50" t="s">
        <v>23</v>
      </c>
      <c r="N131" s="51" t="s">
        <v>24</v>
      </c>
      <c r="O131" s="52" t="s">
        <v>25</v>
      </c>
      <c r="P131" s="50" t="s">
        <v>26</v>
      </c>
      <c r="Q131" s="53" t="s">
        <v>27</v>
      </c>
      <c r="W131" s="1" t="str">
        <f t="shared" si="13"/>
        <v>08茨城県</v>
      </c>
    </row>
    <row r="132" spans="1:23" ht="14.25" thickTop="1" x14ac:dyDescent="0.15">
      <c r="A132" s="8">
        <f t="shared" si="12"/>
        <v>8</v>
      </c>
      <c r="B132" s="8"/>
      <c r="D132" s="54"/>
      <c r="E132" s="55" t="s">
        <v>28</v>
      </c>
      <c r="F132" s="56">
        <f>SUM(F133:F136)</f>
        <v>23886</v>
      </c>
      <c r="G132" s="57">
        <f>IFERROR(F132/P132,"-")</f>
        <v>1.0979544932199494</v>
      </c>
      <c r="H132" s="58">
        <f>SUM(H133:H136)</f>
        <v>23143</v>
      </c>
      <c r="I132" s="58">
        <f>SUM(I133:I136)</f>
        <v>23749</v>
      </c>
      <c r="J132" s="58">
        <f>SUM(J133:J136)</f>
        <v>23772</v>
      </c>
      <c r="K132" s="58">
        <f>SUM(K133:K136)</f>
        <v>23583</v>
      </c>
      <c r="L132" s="59">
        <f>SUM(L133:L136)</f>
        <v>23231</v>
      </c>
      <c r="M132" s="60">
        <f>IFERROR(L132/F132,"-")</f>
        <v>0.97257807920957884</v>
      </c>
      <c r="N132" s="101">
        <f>L132-F132</f>
        <v>-655</v>
      </c>
      <c r="O132" s="59">
        <f>SUM(O133:O136)</f>
        <v>23217</v>
      </c>
      <c r="P132" s="62">
        <f>SUM(P133:P136)</f>
        <v>21755</v>
      </c>
      <c r="Q132" s="63">
        <f>IFERROR(O132/P132,"-")</f>
        <v>1.0672029418524478</v>
      </c>
      <c r="W132" s="1" t="str">
        <f t="shared" si="13"/>
        <v>08茨城県</v>
      </c>
    </row>
    <row r="133" spans="1:23" x14ac:dyDescent="0.15">
      <c r="A133" s="8">
        <f t="shared" si="12"/>
        <v>8</v>
      </c>
      <c r="B133" s="8"/>
      <c r="D133" s="64"/>
      <c r="E133" s="65" t="s">
        <v>29</v>
      </c>
      <c r="F133" s="66">
        <v>1999</v>
      </c>
      <c r="G133" s="67">
        <f>IFERROR(F133/P133,"-")</f>
        <v>0.91739329967875172</v>
      </c>
      <c r="H133" s="68">
        <v>1827</v>
      </c>
      <c r="I133" s="68">
        <v>1453</v>
      </c>
      <c r="J133" s="68">
        <v>1396</v>
      </c>
      <c r="K133" s="68">
        <v>1458</v>
      </c>
      <c r="L133" s="69">
        <v>1634</v>
      </c>
      <c r="M133" s="70">
        <f>IFERROR(L133/F133,"-")</f>
        <v>0.81740870435217605</v>
      </c>
      <c r="N133" s="102">
        <f>L133-F133</f>
        <v>-365</v>
      </c>
      <c r="O133" s="69">
        <v>1768</v>
      </c>
      <c r="P133" s="72">
        <v>2179</v>
      </c>
      <c r="Q133" s="73">
        <f>IFERROR(O133/P133,"-")</f>
        <v>0.81138136759981638</v>
      </c>
      <c r="W133" s="1" t="str">
        <f t="shared" si="13"/>
        <v>08茨城県</v>
      </c>
    </row>
    <row r="134" spans="1:23" x14ac:dyDescent="0.15">
      <c r="A134" s="8">
        <f t="shared" si="12"/>
        <v>8</v>
      </c>
      <c r="B134" s="8"/>
      <c r="D134" s="64"/>
      <c r="E134" s="74" t="s">
        <v>30</v>
      </c>
      <c r="F134" s="75">
        <v>13777</v>
      </c>
      <c r="G134" s="76">
        <f>IFERROR(F134/P134,"-")</f>
        <v>1.8505036937541974</v>
      </c>
      <c r="H134" s="77">
        <v>12715</v>
      </c>
      <c r="I134" s="77">
        <v>13082</v>
      </c>
      <c r="J134" s="77">
        <v>13172</v>
      </c>
      <c r="K134" s="77">
        <v>13015</v>
      </c>
      <c r="L134" s="78">
        <v>12443</v>
      </c>
      <c r="M134" s="79">
        <f>IFERROR(L134/F134,"-")</f>
        <v>0.90317195325542576</v>
      </c>
      <c r="N134" s="103">
        <f>L134-F134</f>
        <v>-1334</v>
      </c>
      <c r="O134" s="78">
        <v>12333</v>
      </c>
      <c r="P134" s="81">
        <v>7445</v>
      </c>
      <c r="Q134" s="82">
        <f>IFERROR(O134/P134,"-")</f>
        <v>1.6565480188045669</v>
      </c>
      <c r="W134" s="1" t="str">
        <f t="shared" si="13"/>
        <v>08茨城県</v>
      </c>
    </row>
    <row r="135" spans="1:23" x14ac:dyDescent="0.15">
      <c r="A135" s="8">
        <f t="shared" si="12"/>
        <v>8</v>
      </c>
      <c r="B135" s="8"/>
      <c r="D135" s="64"/>
      <c r="E135" s="74" t="s">
        <v>31</v>
      </c>
      <c r="F135" s="75">
        <v>1895</v>
      </c>
      <c r="G135" s="76">
        <f>IFERROR(F135/P135,"-")</f>
        <v>0.26626387522832656</v>
      </c>
      <c r="H135" s="77">
        <v>2624</v>
      </c>
      <c r="I135" s="77">
        <v>2724</v>
      </c>
      <c r="J135" s="77">
        <v>2860</v>
      </c>
      <c r="K135" s="77">
        <v>2816</v>
      </c>
      <c r="L135" s="78">
        <v>3238</v>
      </c>
      <c r="M135" s="79">
        <f>IFERROR(L135/F135,"-")</f>
        <v>1.708707124010554</v>
      </c>
      <c r="N135" s="103">
        <f>L135-F135</f>
        <v>1343</v>
      </c>
      <c r="O135" s="78">
        <v>3557</v>
      </c>
      <c r="P135" s="81">
        <v>7117</v>
      </c>
      <c r="Q135" s="82">
        <f>IFERROR(O135/P135,"-")</f>
        <v>0.49978923703807782</v>
      </c>
      <c r="W135" s="1" t="str">
        <f t="shared" si="13"/>
        <v>08茨城県</v>
      </c>
    </row>
    <row r="136" spans="1:23" ht="14.25" thickBot="1" x14ac:dyDescent="0.2">
      <c r="A136" s="8">
        <f t="shared" si="12"/>
        <v>8</v>
      </c>
      <c r="B136" s="8"/>
      <c r="D136" s="83"/>
      <c r="E136" s="84" t="s">
        <v>32</v>
      </c>
      <c r="F136" s="85">
        <v>6215</v>
      </c>
      <c r="G136" s="86">
        <f>IFERROR(F136/P136,"-")</f>
        <v>1.2395293179098523</v>
      </c>
      <c r="H136" s="87">
        <v>5977</v>
      </c>
      <c r="I136" s="87">
        <v>6490</v>
      </c>
      <c r="J136" s="87">
        <v>6344</v>
      </c>
      <c r="K136" s="87">
        <v>6294</v>
      </c>
      <c r="L136" s="88">
        <v>5916</v>
      </c>
      <c r="M136" s="89">
        <f>IFERROR(L136/F136,"-")</f>
        <v>0.95189058728881737</v>
      </c>
      <c r="N136" s="104">
        <f>L136-F136</f>
        <v>-299</v>
      </c>
      <c r="O136" s="88">
        <v>5559</v>
      </c>
      <c r="P136" s="91">
        <v>5014</v>
      </c>
      <c r="Q136" s="92">
        <f>IFERROR(O136/P136,"-")</f>
        <v>1.1086956521739131</v>
      </c>
      <c r="W136" s="1" t="str">
        <f t="shared" si="13"/>
        <v>08茨城県</v>
      </c>
    </row>
    <row r="137" spans="1:23" s="5" customFormat="1" x14ac:dyDescent="0.15">
      <c r="A137" s="93">
        <f t="shared" si="12"/>
        <v>8</v>
      </c>
      <c r="B137" s="93"/>
      <c r="D137" s="94"/>
      <c r="E137" s="95" t="s">
        <v>33</v>
      </c>
      <c r="F137" s="96">
        <v>0.94197952218430037</v>
      </c>
      <c r="G137" s="97"/>
      <c r="H137" s="96">
        <v>0.87813620071684584</v>
      </c>
      <c r="I137" s="96">
        <v>1.0037593984962405</v>
      </c>
      <c r="J137" s="96">
        <v>0.98106060606060608</v>
      </c>
      <c r="K137" s="96">
        <v>0.99616858237547889</v>
      </c>
      <c r="L137" s="96">
        <v>0.95256916996047436</v>
      </c>
      <c r="M137" s="98"/>
      <c r="N137" s="98"/>
      <c r="O137" s="99"/>
      <c r="P137" s="99"/>
      <c r="Q137" s="98"/>
      <c r="W137" s="5" t="str">
        <f t="shared" si="13"/>
        <v>08茨城県</v>
      </c>
    </row>
    <row r="138" spans="1:23" x14ac:dyDescent="0.15">
      <c r="A138" s="8">
        <f>A123+1</f>
        <v>9</v>
      </c>
      <c r="B138" s="8"/>
      <c r="C138" s="100">
        <f>A138</f>
        <v>9</v>
      </c>
      <c r="D138" s="100"/>
      <c r="R138" s="1" t="str">
        <f>"（"&amp;F140&amp;"　"&amp;H140&amp;"）"</f>
        <v>（9　栃木県）</v>
      </c>
      <c r="W138" s="1" t="str">
        <f>TEXT(F140,"0?")&amp;H140</f>
        <v>09栃木県</v>
      </c>
    </row>
    <row r="139" spans="1:23" ht="14.25" thickBot="1" x14ac:dyDescent="0.2">
      <c r="A139" s="8">
        <f t="shared" ref="A139:A152" si="14">A124+1</f>
        <v>9</v>
      </c>
      <c r="B139" s="8"/>
      <c r="C139" s="1" t="s">
        <v>3</v>
      </c>
      <c r="W139" s="1" t="str">
        <f>W138</f>
        <v>09栃木県</v>
      </c>
    </row>
    <row r="140" spans="1:23" x14ac:dyDescent="0.15">
      <c r="A140" s="8">
        <f t="shared" si="14"/>
        <v>9</v>
      </c>
      <c r="B140" s="8"/>
      <c r="D140" s="10" t="s">
        <v>4</v>
      </c>
      <c r="E140" s="11"/>
      <c r="F140" s="12">
        <f>A140</f>
        <v>9</v>
      </c>
      <c r="G140" s="13"/>
      <c r="H140" s="13" t="s">
        <v>42</v>
      </c>
      <c r="I140" s="14"/>
      <c r="J140" s="15"/>
      <c r="K140" s="15"/>
      <c r="W140" s="1" t="str">
        <f t="shared" ref="W140:W152" si="15">W139</f>
        <v>09栃木県</v>
      </c>
    </row>
    <row r="141" spans="1:23" x14ac:dyDescent="0.15">
      <c r="A141" s="8">
        <f t="shared" si="14"/>
        <v>9</v>
      </c>
      <c r="B141" s="8"/>
      <c r="D141" s="17"/>
      <c r="E141" s="18"/>
      <c r="F141" s="19"/>
      <c r="G141" s="20"/>
      <c r="H141" s="20"/>
      <c r="I141" s="21"/>
      <c r="J141" s="15"/>
      <c r="K141" s="15"/>
      <c r="W141" s="1" t="str">
        <f t="shared" si="15"/>
        <v>09栃木県</v>
      </c>
    </row>
    <row r="142" spans="1:23" x14ac:dyDescent="0.15">
      <c r="A142" s="8">
        <f t="shared" si="14"/>
        <v>9</v>
      </c>
      <c r="B142" s="8"/>
      <c r="D142" s="22" t="s">
        <v>6</v>
      </c>
      <c r="E142" s="23"/>
      <c r="F142" s="24">
        <v>193.31460000000001</v>
      </c>
      <c r="G142" s="25"/>
      <c r="H142" s="25"/>
      <c r="I142" s="26"/>
      <c r="J142" s="27"/>
      <c r="K142" s="27"/>
      <c r="M142" s="28"/>
      <c r="W142" s="1" t="str">
        <f t="shared" si="15"/>
        <v>09栃木県</v>
      </c>
    </row>
    <row r="143" spans="1:23" ht="14.25" thickBot="1" x14ac:dyDescent="0.2">
      <c r="A143" s="8">
        <f t="shared" si="14"/>
        <v>9</v>
      </c>
      <c r="B143" s="8"/>
      <c r="D143" s="29" t="s">
        <v>7</v>
      </c>
      <c r="E143" s="30"/>
      <c r="F143" s="31">
        <v>6408.1100000000015</v>
      </c>
      <c r="G143" s="32"/>
      <c r="H143" s="32"/>
      <c r="I143" s="33"/>
      <c r="J143" s="34"/>
      <c r="K143" s="34"/>
      <c r="M143" s="35"/>
      <c r="W143" s="1" t="str">
        <f t="shared" si="15"/>
        <v>09栃木県</v>
      </c>
    </row>
    <row r="144" spans="1:23" ht="14.25" thickBot="1" x14ac:dyDescent="0.2">
      <c r="A144" s="8">
        <f t="shared" si="14"/>
        <v>9</v>
      </c>
      <c r="B144" s="8"/>
      <c r="C144" s="1" t="s">
        <v>8</v>
      </c>
      <c r="W144" s="1" t="str">
        <f t="shared" si="15"/>
        <v>09栃木県</v>
      </c>
    </row>
    <row r="145" spans="1:23" x14ac:dyDescent="0.15">
      <c r="A145" s="8">
        <f t="shared" si="14"/>
        <v>9</v>
      </c>
      <c r="B145" s="8"/>
      <c r="D145" s="37"/>
      <c r="E145" s="38"/>
      <c r="F145" s="39" t="s">
        <v>9</v>
      </c>
      <c r="G145" s="40"/>
      <c r="H145" s="41" t="s">
        <v>10</v>
      </c>
      <c r="I145" s="41" t="s">
        <v>11</v>
      </c>
      <c r="J145" s="41" t="s">
        <v>12</v>
      </c>
      <c r="K145" s="41" t="s">
        <v>13</v>
      </c>
      <c r="L145" s="42" t="s">
        <v>14</v>
      </c>
      <c r="M145" s="40"/>
      <c r="N145" s="40"/>
      <c r="O145" s="42" t="s">
        <v>15</v>
      </c>
      <c r="P145" s="40"/>
      <c r="Q145" s="43"/>
      <c r="W145" s="1" t="str">
        <f t="shared" si="15"/>
        <v>09栃木県</v>
      </c>
    </row>
    <row r="146" spans="1:23" ht="32.25" thickBot="1" x14ac:dyDescent="0.2">
      <c r="A146" s="8">
        <f t="shared" si="14"/>
        <v>9</v>
      </c>
      <c r="B146" s="8"/>
      <c r="D146" s="44"/>
      <c r="E146" s="45"/>
      <c r="F146" s="46" t="s">
        <v>16</v>
      </c>
      <c r="G146" s="47" t="s">
        <v>17</v>
      </c>
      <c r="H146" s="48" t="s">
        <v>18</v>
      </c>
      <c r="I146" s="48" t="s">
        <v>19</v>
      </c>
      <c r="J146" s="48" t="s">
        <v>20</v>
      </c>
      <c r="K146" s="48" t="s">
        <v>21</v>
      </c>
      <c r="L146" s="49" t="s">
        <v>22</v>
      </c>
      <c r="M146" s="50" t="s">
        <v>23</v>
      </c>
      <c r="N146" s="51" t="s">
        <v>24</v>
      </c>
      <c r="O146" s="52" t="s">
        <v>25</v>
      </c>
      <c r="P146" s="50" t="s">
        <v>26</v>
      </c>
      <c r="Q146" s="53" t="s">
        <v>27</v>
      </c>
      <c r="W146" s="1" t="str">
        <f t="shared" si="15"/>
        <v>09栃木県</v>
      </c>
    </row>
    <row r="147" spans="1:23" ht="14.25" thickTop="1" x14ac:dyDescent="0.15">
      <c r="A147" s="8">
        <f t="shared" si="14"/>
        <v>9</v>
      </c>
      <c r="B147" s="8"/>
      <c r="D147" s="54"/>
      <c r="E147" s="55" t="s">
        <v>28</v>
      </c>
      <c r="F147" s="56">
        <f>SUM(F148:F151)</f>
        <v>17159</v>
      </c>
      <c r="G147" s="57">
        <f>IFERROR(F147/P147,"-")</f>
        <v>1.1100401086815888</v>
      </c>
      <c r="H147" s="58">
        <f>SUM(H148:H151)</f>
        <v>17213</v>
      </c>
      <c r="I147" s="58">
        <f>SUM(I148:I151)</f>
        <v>16877</v>
      </c>
      <c r="J147" s="58">
        <f>SUM(J148:J151)</f>
        <v>16525</v>
      </c>
      <c r="K147" s="58">
        <f>SUM(K148:K151)</f>
        <v>16597</v>
      </c>
      <c r="L147" s="59">
        <f>SUM(L148:L151)</f>
        <v>17181</v>
      </c>
      <c r="M147" s="60">
        <f>IFERROR(L147/F147,"-")</f>
        <v>1.0012821259980185</v>
      </c>
      <c r="N147" s="101">
        <f>L147-F147</f>
        <v>22</v>
      </c>
      <c r="O147" s="59">
        <f>SUM(O148:O151)</f>
        <v>16974</v>
      </c>
      <c r="P147" s="62">
        <f>SUM(P148:P151)</f>
        <v>15458</v>
      </c>
      <c r="Q147" s="63">
        <f>IFERROR(O147/P147,"-")</f>
        <v>1.09807219562686</v>
      </c>
      <c r="W147" s="1" t="str">
        <f t="shared" si="15"/>
        <v>09栃木県</v>
      </c>
    </row>
    <row r="148" spans="1:23" x14ac:dyDescent="0.15">
      <c r="A148" s="8">
        <f t="shared" si="14"/>
        <v>9</v>
      </c>
      <c r="B148" s="8"/>
      <c r="D148" s="64"/>
      <c r="E148" s="65" t="s">
        <v>29</v>
      </c>
      <c r="F148" s="66">
        <v>3231</v>
      </c>
      <c r="G148" s="67">
        <f>IFERROR(F148/P148,"-")</f>
        <v>1.8697916666666667</v>
      </c>
      <c r="H148" s="68">
        <v>3024</v>
      </c>
      <c r="I148" s="68">
        <v>3008</v>
      </c>
      <c r="J148" s="68">
        <v>3114</v>
      </c>
      <c r="K148" s="68">
        <v>3072</v>
      </c>
      <c r="L148" s="69">
        <v>3146</v>
      </c>
      <c r="M148" s="70">
        <f>IFERROR(L148/F148,"-")</f>
        <v>0.97369235530795417</v>
      </c>
      <c r="N148" s="102">
        <f>L148-F148</f>
        <v>-85</v>
      </c>
      <c r="O148" s="69">
        <v>3051</v>
      </c>
      <c r="P148" s="72">
        <v>1728</v>
      </c>
      <c r="Q148" s="73">
        <f>IFERROR(O148/P148,"-")</f>
        <v>1.765625</v>
      </c>
      <c r="W148" s="1" t="str">
        <f t="shared" si="15"/>
        <v>09栃木県</v>
      </c>
    </row>
    <row r="149" spans="1:23" x14ac:dyDescent="0.15">
      <c r="A149" s="8">
        <f t="shared" si="14"/>
        <v>9</v>
      </c>
      <c r="B149" s="8"/>
      <c r="D149" s="64"/>
      <c r="E149" s="74" t="s">
        <v>30</v>
      </c>
      <c r="F149" s="75">
        <v>8098</v>
      </c>
      <c r="G149" s="76">
        <f>IFERROR(F149/P149,"-")</f>
        <v>1.5038068709377901</v>
      </c>
      <c r="H149" s="77">
        <v>7921</v>
      </c>
      <c r="I149" s="77">
        <v>7781</v>
      </c>
      <c r="J149" s="77">
        <v>7749</v>
      </c>
      <c r="K149" s="77">
        <v>7668</v>
      </c>
      <c r="L149" s="78">
        <v>7860</v>
      </c>
      <c r="M149" s="79">
        <f>IFERROR(L149/F149,"-")</f>
        <v>0.97061002716720179</v>
      </c>
      <c r="N149" s="103">
        <f>L149-F149</f>
        <v>-238</v>
      </c>
      <c r="O149" s="78">
        <v>7768</v>
      </c>
      <c r="P149" s="81">
        <v>5385</v>
      </c>
      <c r="Q149" s="82">
        <f>IFERROR(O149/P149,"-")</f>
        <v>1.4425255338904364</v>
      </c>
      <c r="W149" s="1" t="str">
        <f t="shared" si="15"/>
        <v>09栃木県</v>
      </c>
    </row>
    <row r="150" spans="1:23" x14ac:dyDescent="0.15">
      <c r="A150" s="8">
        <f t="shared" si="14"/>
        <v>9</v>
      </c>
      <c r="B150" s="8"/>
      <c r="D150" s="64"/>
      <c r="E150" s="74" t="s">
        <v>31</v>
      </c>
      <c r="F150" s="75">
        <v>1550</v>
      </c>
      <c r="G150" s="76">
        <f>IFERROR(F150/P150,"-")</f>
        <v>0.29928557636609382</v>
      </c>
      <c r="H150" s="77">
        <v>1694</v>
      </c>
      <c r="I150" s="77">
        <v>1711</v>
      </c>
      <c r="J150" s="77">
        <v>1671</v>
      </c>
      <c r="K150" s="77">
        <v>1787</v>
      </c>
      <c r="L150" s="78">
        <v>1923</v>
      </c>
      <c r="M150" s="79">
        <f>IFERROR(L150/F150,"-")</f>
        <v>1.2406451612903227</v>
      </c>
      <c r="N150" s="103">
        <f>L150-F150</f>
        <v>373</v>
      </c>
      <c r="O150" s="78">
        <v>1863</v>
      </c>
      <c r="P150" s="81">
        <v>5179</v>
      </c>
      <c r="Q150" s="82">
        <f>IFERROR(O150/P150,"-")</f>
        <v>0.35972195404518248</v>
      </c>
      <c r="W150" s="1" t="str">
        <f t="shared" si="15"/>
        <v>09栃木県</v>
      </c>
    </row>
    <row r="151" spans="1:23" ht="14.25" thickBot="1" x14ac:dyDescent="0.2">
      <c r="A151" s="8">
        <f t="shared" si="14"/>
        <v>9</v>
      </c>
      <c r="B151" s="8"/>
      <c r="D151" s="83"/>
      <c r="E151" s="84" t="s">
        <v>32</v>
      </c>
      <c r="F151" s="85">
        <v>4280</v>
      </c>
      <c r="G151" s="86">
        <f>IFERROR(F151/P151,"-")</f>
        <v>1.3518635502210992</v>
      </c>
      <c r="H151" s="87">
        <v>4574</v>
      </c>
      <c r="I151" s="87">
        <v>4377</v>
      </c>
      <c r="J151" s="87">
        <v>3991</v>
      </c>
      <c r="K151" s="87">
        <v>4070</v>
      </c>
      <c r="L151" s="88">
        <v>4252</v>
      </c>
      <c r="M151" s="89">
        <f>IFERROR(L151/F151,"-")</f>
        <v>0.99345794392523368</v>
      </c>
      <c r="N151" s="104">
        <f>L151-F151</f>
        <v>-28</v>
      </c>
      <c r="O151" s="88">
        <v>4292</v>
      </c>
      <c r="P151" s="91">
        <v>3166</v>
      </c>
      <c r="Q151" s="92">
        <f>IFERROR(O151/P151,"-")</f>
        <v>1.3556538218572332</v>
      </c>
      <c r="W151" s="1" t="str">
        <f t="shared" si="15"/>
        <v>09栃木県</v>
      </c>
    </row>
    <row r="152" spans="1:23" s="5" customFormat="1" x14ac:dyDescent="0.15">
      <c r="A152" s="93">
        <f t="shared" si="14"/>
        <v>9</v>
      </c>
      <c r="B152" s="93"/>
      <c r="D152" s="94"/>
      <c r="E152" s="95" t="s">
        <v>33</v>
      </c>
      <c r="F152" s="96">
        <v>1</v>
      </c>
      <c r="G152" s="97"/>
      <c r="H152" s="96">
        <v>0.98979591836734693</v>
      </c>
      <c r="I152" s="96">
        <v>1</v>
      </c>
      <c r="J152" s="96">
        <v>0.93582887700534756</v>
      </c>
      <c r="K152" s="96">
        <v>0.88770053475935828</v>
      </c>
      <c r="L152" s="96">
        <v>0.97802197802197799</v>
      </c>
      <c r="M152" s="98"/>
      <c r="N152" s="98"/>
      <c r="O152" s="99"/>
      <c r="P152" s="99"/>
      <c r="Q152" s="98"/>
      <c r="W152" s="5" t="str">
        <f t="shared" si="15"/>
        <v>09栃木県</v>
      </c>
    </row>
    <row r="153" spans="1:23" x14ac:dyDescent="0.15">
      <c r="A153" s="8">
        <f>A138+1</f>
        <v>10</v>
      </c>
      <c r="B153" s="8"/>
      <c r="C153" s="100">
        <f>A153</f>
        <v>10</v>
      </c>
      <c r="D153" s="100"/>
      <c r="R153" s="1" t="str">
        <f>"（"&amp;F155&amp;"　"&amp;H155&amp;"）"</f>
        <v>（10　群馬県）</v>
      </c>
      <c r="W153" s="1" t="str">
        <f>TEXT(F155,"0?")&amp;H155</f>
        <v>10群馬県</v>
      </c>
    </row>
    <row r="154" spans="1:23" ht="14.25" thickBot="1" x14ac:dyDescent="0.2">
      <c r="A154" s="8">
        <f t="shared" ref="A154:A167" si="16">A139+1</f>
        <v>10</v>
      </c>
      <c r="B154" s="8"/>
      <c r="C154" s="1" t="s">
        <v>3</v>
      </c>
      <c r="W154" s="1" t="str">
        <f>W153</f>
        <v>10群馬県</v>
      </c>
    </row>
    <row r="155" spans="1:23" x14ac:dyDescent="0.15">
      <c r="A155" s="8">
        <f t="shared" si="16"/>
        <v>10</v>
      </c>
      <c r="B155" s="8"/>
      <c r="D155" s="10" t="s">
        <v>4</v>
      </c>
      <c r="E155" s="11"/>
      <c r="F155" s="12">
        <f>A155</f>
        <v>10</v>
      </c>
      <c r="G155" s="13"/>
      <c r="H155" s="13" t="s">
        <v>43</v>
      </c>
      <c r="I155" s="14"/>
      <c r="J155" s="15"/>
      <c r="K155" s="15"/>
      <c r="W155" s="1" t="str">
        <f t="shared" ref="W155:W167" si="17">W154</f>
        <v>10群馬県</v>
      </c>
    </row>
    <row r="156" spans="1:23" x14ac:dyDescent="0.15">
      <c r="A156" s="8">
        <f t="shared" si="16"/>
        <v>10</v>
      </c>
      <c r="B156" s="8"/>
      <c r="D156" s="17"/>
      <c r="E156" s="18"/>
      <c r="F156" s="19"/>
      <c r="G156" s="20"/>
      <c r="H156" s="20"/>
      <c r="I156" s="21"/>
      <c r="J156" s="15"/>
      <c r="K156" s="15"/>
      <c r="W156" s="1" t="str">
        <f t="shared" si="17"/>
        <v>10群馬県</v>
      </c>
    </row>
    <row r="157" spans="1:23" x14ac:dyDescent="0.15">
      <c r="A157" s="8">
        <f t="shared" si="16"/>
        <v>10</v>
      </c>
      <c r="B157" s="8"/>
      <c r="D157" s="22" t="s">
        <v>6</v>
      </c>
      <c r="E157" s="23"/>
      <c r="F157" s="24">
        <v>193.911</v>
      </c>
      <c r="G157" s="25"/>
      <c r="H157" s="25"/>
      <c r="I157" s="26"/>
      <c r="J157" s="27"/>
      <c r="K157" s="27"/>
      <c r="M157" s="28"/>
      <c r="W157" s="1" t="str">
        <f t="shared" si="17"/>
        <v>10群馬県</v>
      </c>
    </row>
    <row r="158" spans="1:23" ht="14.25" thickBot="1" x14ac:dyDescent="0.2">
      <c r="A158" s="8">
        <f t="shared" si="16"/>
        <v>10</v>
      </c>
      <c r="B158" s="8"/>
      <c r="D158" s="29" t="s">
        <v>7</v>
      </c>
      <c r="E158" s="30"/>
      <c r="F158" s="31">
        <v>6362.33</v>
      </c>
      <c r="G158" s="32"/>
      <c r="H158" s="32"/>
      <c r="I158" s="33"/>
      <c r="J158" s="34"/>
      <c r="K158" s="34"/>
      <c r="M158" s="35"/>
      <c r="W158" s="1" t="str">
        <f t="shared" si="17"/>
        <v>10群馬県</v>
      </c>
    </row>
    <row r="159" spans="1:23" ht="14.25" thickBot="1" x14ac:dyDescent="0.2">
      <c r="A159" s="8">
        <f t="shared" si="16"/>
        <v>10</v>
      </c>
      <c r="B159" s="8"/>
      <c r="C159" s="1" t="s">
        <v>8</v>
      </c>
      <c r="W159" s="1" t="str">
        <f t="shared" si="17"/>
        <v>10群馬県</v>
      </c>
    </row>
    <row r="160" spans="1:23" x14ac:dyDescent="0.15">
      <c r="A160" s="8">
        <f t="shared" si="16"/>
        <v>10</v>
      </c>
      <c r="B160" s="8"/>
      <c r="D160" s="37"/>
      <c r="E160" s="38"/>
      <c r="F160" s="39" t="s">
        <v>9</v>
      </c>
      <c r="G160" s="40"/>
      <c r="H160" s="41" t="s">
        <v>10</v>
      </c>
      <c r="I160" s="41" t="s">
        <v>11</v>
      </c>
      <c r="J160" s="41" t="s">
        <v>12</v>
      </c>
      <c r="K160" s="41" t="s">
        <v>13</v>
      </c>
      <c r="L160" s="42" t="s">
        <v>14</v>
      </c>
      <c r="M160" s="40"/>
      <c r="N160" s="40"/>
      <c r="O160" s="42" t="s">
        <v>15</v>
      </c>
      <c r="P160" s="40"/>
      <c r="Q160" s="43"/>
      <c r="W160" s="1" t="str">
        <f t="shared" si="17"/>
        <v>10群馬県</v>
      </c>
    </row>
    <row r="161" spans="1:23" ht="32.25" thickBot="1" x14ac:dyDescent="0.2">
      <c r="A161" s="8">
        <f t="shared" si="16"/>
        <v>10</v>
      </c>
      <c r="B161" s="8"/>
      <c r="D161" s="44"/>
      <c r="E161" s="45"/>
      <c r="F161" s="46" t="s">
        <v>16</v>
      </c>
      <c r="G161" s="47" t="s">
        <v>17</v>
      </c>
      <c r="H161" s="48" t="s">
        <v>18</v>
      </c>
      <c r="I161" s="48" t="s">
        <v>19</v>
      </c>
      <c r="J161" s="48" t="s">
        <v>20</v>
      </c>
      <c r="K161" s="48" t="s">
        <v>21</v>
      </c>
      <c r="L161" s="49" t="s">
        <v>22</v>
      </c>
      <c r="M161" s="50" t="s">
        <v>23</v>
      </c>
      <c r="N161" s="51" t="s">
        <v>24</v>
      </c>
      <c r="O161" s="52" t="s">
        <v>25</v>
      </c>
      <c r="P161" s="50" t="s">
        <v>26</v>
      </c>
      <c r="Q161" s="53" t="s">
        <v>27</v>
      </c>
      <c r="W161" s="1" t="str">
        <f t="shared" si="17"/>
        <v>10群馬県</v>
      </c>
    </row>
    <row r="162" spans="1:23" ht="14.25" thickTop="1" x14ac:dyDescent="0.15">
      <c r="A162" s="8">
        <f t="shared" si="16"/>
        <v>10</v>
      </c>
      <c r="B162" s="8"/>
      <c r="D162" s="54"/>
      <c r="E162" s="55" t="s">
        <v>28</v>
      </c>
      <c r="F162" s="56">
        <f>SUM(F163:F166)</f>
        <v>20077</v>
      </c>
      <c r="G162" s="57">
        <f>IFERROR(F162/P162,"-")</f>
        <v>1.1421663442940038</v>
      </c>
      <c r="H162" s="58">
        <f>SUM(H163:H166)</f>
        <v>19843</v>
      </c>
      <c r="I162" s="58">
        <f>SUM(I163:I166)</f>
        <v>19382</v>
      </c>
      <c r="J162" s="58">
        <f>SUM(J163:J166)</f>
        <v>19111</v>
      </c>
      <c r="K162" s="58">
        <f>SUM(K163:K166)</f>
        <v>19110</v>
      </c>
      <c r="L162" s="59">
        <f>SUM(L163:L166)</f>
        <v>19345</v>
      </c>
      <c r="M162" s="60">
        <f>IFERROR(L162/F162,"-")</f>
        <v>0.96354036957712808</v>
      </c>
      <c r="N162" s="101">
        <f>L162-F162</f>
        <v>-732</v>
      </c>
      <c r="O162" s="59">
        <f>SUM(O163:O166)</f>
        <v>19113</v>
      </c>
      <c r="P162" s="62">
        <f>SUM(P163:P166)</f>
        <v>17578</v>
      </c>
      <c r="Q162" s="63">
        <f>IFERROR(O162/P162,"-")</f>
        <v>1.0873250654226874</v>
      </c>
      <c r="W162" s="1" t="str">
        <f t="shared" si="17"/>
        <v>10群馬県</v>
      </c>
    </row>
    <row r="163" spans="1:23" x14ac:dyDescent="0.15">
      <c r="A163" s="8">
        <f t="shared" si="16"/>
        <v>10</v>
      </c>
      <c r="B163" s="8"/>
      <c r="D163" s="64"/>
      <c r="E163" s="65" t="s">
        <v>29</v>
      </c>
      <c r="F163" s="66">
        <v>2372</v>
      </c>
      <c r="G163" s="67">
        <f>IFERROR(F163/P163,"-")</f>
        <v>1.3952941176470588</v>
      </c>
      <c r="H163" s="68">
        <v>1888</v>
      </c>
      <c r="I163" s="68">
        <v>1974</v>
      </c>
      <c r="J163" s="68">
        <v>1515</v>
      </c>
      <c r="K163" s="68">
        <v>1556</v>
      </c>
      <c r="L163" s="69">
        <v>2099</v>
      </c>
      <c r="M163" s="70">
        <f>IFERROR(L163/F163,"-")</f>
        <v>0.88490725126475545</v>
      </c>
      <c r="N163" s="102">
        <f>L163-F163</f>
        <v>-273</v>
      </c>
      <c r="O163" s="69">
        <v>2114</v>
      </c>
      <c r="P163" s="72">
        <v>1700</v>
      </c>
      <c r="Q163" s="73">
        <f>IFERROR(O163/P163,"-")</f>
        <v>1.2435294117647058</v>
      </c>
      <c r="W163" s="1" t="str">
        <f t="shared" si="17"/>
        <v>10群馬県</v>
      </c>
    </row>
    <row r="164" spans="1:23" x14ac:dyDescent="0.15">
      <c r="A164" s="8">
        <f t="shared" si="16"/>
        <v>10</v>
      </c>
      <c r="B164" s="8"/>
      <c r="D164" s="64"/>
      <c r="E164" s="74" t="s">
        <v>30</v>
      </c>
      <c r="F164" s="75">
        <v>10253</v>
      </c>
      <c r="G164" s="76">
        <f>IFERROR(F164/P164,"-")</f>
        <v>1.8737207602339181</v>
      </c>
      <c r="H164" s="77">
        <v>9650</v>
      </c>
      <c r="I164" s="77">
        <v>9153</v>
      </c>
      <c r="J164" s="77">
        <v>9325</v>
      </c>
      <c r="K164" s="77">
        <v>9268</v>
      </c>
      <c r="L164" s="78">
        <v>8567</v>
      </c>
      <c r="M164" s="79">
        <f>IFERROR(L164/F164,"-")</f>
        <v>0.83556032380766609</v>
      </c>
      <c r="N164" s="103">
        <f>L164-F164</f>
        <v>-1686</v>
      </c>
      <c r="O164" s="78">
        <v>8566</v>
      </c>
      <c r="P164" s="81">
        <v>5472</v>
      </c>
      <c r="Q164" s="82">
        <f>IFERROR(O164/P164,"-")</f>
        <v>1.5654239766081872</v>
      </c>
      <c r="W164" s="1" t="str">
        <f t="shared" si="17"/>
        <v>10群馬県</v>
      </c>
    </row>
    <row r="165" spans="1:23" x14ac:dyDescent="0.15">
      <c r="A165" s="8">
        <f t="shared" si="16"/>
        <v>10</v>
      </c>
      <c r="B165" s="8"/>
      <c r="D165" s="64"/>
      <c r="E165" s="74" t="s">
        <v>31</v>
      </c>
      <c r="F165" s="75">
        <v>2019</v>
      </c>
      <c r="G165" s="76">
        <f>IFERROR(F165/P165,"-")</f>
        <v>0.33278391297181475</v>
      </c>
      <c r="H165" s="77">
        <v>3131</v>
      </c>
      <c r="I165" s="77">
        <v>3240</v>
      </c>
      <c r="J165" s="77">
        <v>3527</v>
      </c>
      <c r="K165" s="77">
        <v>3516</v>
      </c>
      <c r="L165" s="78">
        <v>3733</v>
      </c>
      <c r="M165" s="79">
        <f>IFERROR(L165/F165,"-")</f>
        <v>1.8489351163942547</v>
      </c>
      <c r="N165" s="103">
        <f>L165-F165</f>
        <v>1714</v>
      </c>
      <c r="O165" s="78">
        <v>3641</v>
      </c>
      <c r="P165" s="81">
        <v>6067</v>
      </c>
      <c r="Q165" s="82">
        <f>IFERROR(O165/P165,"-")</f>
        <v>0.60013186088676451</v>
      </c>
      <c r="W165" s="1" t="str">
        <f t="shared" si="17"/>
        <v>10群馬県</v>
      </c>
    </row>
    <row r="166" spans="1:23" ht="14.25" thickBot="1" x14ac:dyDescent="0.2">
      <c r="A166" s="8">
        <f t="shared" si="16"/>
        <v>10</v>
      </c>
      <c r="B166" s="8"/>
      <c r="D166" s="83"/>
      <c r="E166" s="84" t="s">
        <v>32</v>
      </c>
      <c r="F166" s="85">
        <v>5433</v>
      </c>
      <c r="G166" s="86">
        <f>IFERROR(F166/P166,"-")</f>
        <v>1.2521318276100484</v>
      </c>
      <c r="H166" s="87">
        <v>5174</v>
      </c>
      <c r="I166" s="87">
        <v>5015</v>
      </c>
      <c r="J166" s="87">
        <v>4744</v>
      </c>
      <c r="K166" s="87">
        <v>4770</v>
      </c>
      <c r="L166" s="88">
        <v>4946</v>
      </c>
      <c r="M166" s="89">
        <f>IFERROR(L166/F166,"-")</f>
        <v>0.91036259893244986</v>
      </c>
      <c r="N166" s="104">
        <f>L166-F166</f>
        <v>-487</v>
      </c>
      <c r="O166" s="88">
        <v>4792</v>
      </c>
      <c r="P166" s="91">
        <v>4339</v>
      </c>
      <c r="Q166" s="92">
        <f>IFERROR(O166/P166,"-")</f>
        <v>1.1044019359299377</v>
      </c>
      <c r="W166" s="1" t="str">
        <f t="shared" si="17"/>
        <v>10群馬県</v>
      </c>
    </row>
    <row r="167" spans="1:23" s="5" customFormat="1" x14ac:dyDescent="0.15">
      <c r="A167" s="93">
        <f t="shared" si="16"/>
        <v>10</v>
      </c>
      <c r="B167" s="93"/>
      <c r="D167" s="94"/>
      <c r="E167" s="95" t="s">
        <v>33</v>
      </c>
      <c r="F167" s="96">
        <v>0.98571428571428577</v>
      </c>
      <c r="G167" s="97"/>
      <c r="H167" s="96">
        <v>0.98492462311557794</v>
      </c>
      <c r="I167" s="96">
        <v>1</v>
      </c>
      <c r="J167" s="96">
        <v>1</v>
      </c>
      <c r="K167" s="96">
        <v>1</v>
      </c>
      <c r="L167" s="96">
        <v>1</v>
      </c>
      <c r="M167" s="98"/>
      <c r="N167" s="98"/>
      <c r="O167" s="99"/>
      <c r="P167" s="99"/>
      <c r="Q167" s="98"/>
      <c r="W167" s="5" t="str">
        <f t="shared" si="17"/>
        <v>10群馬県</v>
      </c>
    </row>
    <row r="168" spans="1:23" x14ac:dyDescent="0.15">
      <c r="A168" s="8">
        <f>A153+1</f>
        <v>11</v>
      </c>
      <c r="B168" s="8"/>
      <c r="C168" s="100">
        <f>A168</f>
        <v>11</v>
      </c>
      <c r="D168" s="100"/>
      <c r="R168" s="1" t="str">
        <f>"（"&amp;F170&amp;"　"&amp;H170&amp;"）"</f>
        <v>（11　埼玉県）</v>
      </c>
      <c r="W168" s="1" t="str">
        <f>TEXT(F170,"0?")&amp;H170</f>
        <v>11埼玉県</v>
      </c>
    </row>
    <row r="169" spans="1:23" ht="14.25" thickBot="1" x14ac:dyDescent="0.2">
      <c r="A169" s="8">
        <f t="shared" ref="A169:A182" si="18">A154+1</f>
        <v>11</v>
      </c>
      <c r="B169" s="8"/>
      <c r="C169" s="1" t="s">
        <v>3</v>
      </c>
      <c r="W169" s="1" t="str">
        <f>W168</f>
        <v>11埼玉県</v>
      </c>
    </row>
    <row r="170" spans="1:23" x14ac:dyDescent="0.15">
      <c r="A170" s="8">
        <f t="shared" si="18"/>
        <v>11</v>
      </c>
      <c r="B170" s="8"/>
      <c r="D170" s="10" t="s">
        <v>4</v>
      </c>
      <c r="E170" s="11"/>
      <c r="F170" s="12">
        <f>A170</f>
        <v>11</v>
      </c>
      <c r="G170" s="13"/>
      <c r="H170" s="13" t="s">
        <v>44</v>
      </c>
      <c r="I170" s="14"/>
      <c r="J170" s="15"/>
      <c r="K170" s="15"/>
      <c r="W170" s="1" t="str">
        <f t="shared" ref="W170:W182" si="19">W169</f>
        <v>11埼玉県</v>
      </c>
    </row>
    <row r="171" spans="1:23" x14ac:dyDescent="0.15">
      <c r="A171" s="8">
        <f t="shared" si="18"/>
        <v>11</v>
      </c>
      <c r="B171" s="8"/>
      <c r="D171" s="17"/>
      <c r="E171" s="18"/>
      <c r="F171" s="19"/>
      <c r="G171" s="20"/>
      <c r="H171" s="20"/>
      <c r="I171" s="21"/>
      <c r="J171" s="15"/>
      <c r="K171" s="15"/>
      <c r="W171" s="1" t="str">
        <f t="shared" si="19"/>
        <v>11埼玉県</v>
      </c>
    </row>
    <row r="172" spans="1:23" x14ac:dyDescent="0.15">
      <c r="A172" s="8">
        <f t="shared" si="18"/>
        <v>11</v>
      </c>
      <c r="B172" s="8"/>
      <c r="D172" s="22" t="s">
        <v>6</v>
      </c>
      <c r="E172" s="23"/>
      <c r="F172" s="24">
        <v>734.47649999999999</v>
      </c>
      <c r="G172" s="25"/>
      <c r="H172" s="25"/>
      <c r="I172" s="26"/>
      <c r="J172" s="27"/>
      <c r="K172" s="27"/>
      <c r="M172" s="28"/>
      <c r="W172" s="1" t="str">
        <f t="shared" si="19"/>
        <v>11埼玉県</v>
      </c>
    </row>
    <row r="173" spans="1:23" ht="14.25" thickBot="1" x14ac:dyDescent="0.2">
      <c r="A173" s="8">
        <f t="shared" si="18"/>
        <v>11</v>
      </c>
      <c r="B173" s="8"/>
      <c r="D173" s="29" t="s">
        <v>7</v>
      </c>
      <c r="E173" s="30"/>
      <c r="F173" s="31">
        <v>3797.7999999999997</v>
      </c>
      <c r="G173" s="32"/>
      <c r="H173" s="32"/>
      <c r="I173" s="33"/>
      <c r="J173" s="34"/>
      <c r="K173" s="34"/>
      <c r="M173" s="35"/>
      <c r="W173" s="1" t="str">
        <f t="shared" si="19"/>
        <v>11埼玉県</v>
      </c>
    </row>
    <row r="174" spans="1:23" ht="14.25" thickBot="1" x14ac:dyDescent="0.2">
      <c r="A174" s="8">
        <f t="shared" si="18"/>
        <v>11</v>
      </c>
      <c r="B174" s="8"/>
      <c r="C174" s="1" t="s">
        <v>8</v>
      </c>
      <c r="W174" s="1" t="str">
        <f t="shared" si="19"/>
        <v>11埼玉県</v>
      </c>
    </row>
    <row r="175" spans="1:23" x14ac:dyDescent="0.15">
      <c r="A175" s="8">
        <f t="shared" si="18"/>
        <v>11</v>
      </c>
      <c r="B175" s="8"/>
      <c r="D175" s="37"/>
      <c r="E175" s="38"/>
      <c r="F175" s="39" t="s">
        <v>9</v>
      </c>
      <c r="G175" s="40"/>
      <c r="H175" s="41" t="s">
        <v>10</v>
      </c>
      <c r="I175" s="41" t="s">
        <v>11</v>
      </c>
      <c r="J175" s="41" t="s">
        <v>12</v>
      </c>
      <c r="K175" s="41" t="s">
        <v>13</v>
      </c>
      <c r="L175" s="42" t="s">
        <v>14</v>
      </c>
      <c r="M175" s="40"/>
      <c r="N175" s="40"/>
      <c r="O175" s="42" t="s">
        <v>15</v>
      </c>
      <c r="P175" s="40"/>
      <c r="Q175" s="43"/>
      <c r="W175" s="1" t="str">
        <f t="shared" si="19"/>
        <v>11埼玉県</v>
      </c>
    </row>
    <row r="176" spans="1:23" ht="32.25" thickBot="1" x14ac:dyDescent="0.2">
      <c r="A176" s="8">
        <f t="shared" si="18"/>
        <v>11</v>
      </c>
      <c r="B176" s="8"/>
      <c r="D176" s="44"/>
      <c r="E176" s="45"/>
      <c r="F176" s="46" t="s">
        <v>16</v>
      </c>
      <c r="G176" s="47" t="s">
        <v>17</v>
      </c>
      <c r="H176" s="48" t="s">
        <v>18</v>
      </c>
      <c r="I176" s="48" t="s">
        <v>19</v>
      </c>
      <c r="J176" s="48" t="s">
        <v>20</v>
      </c>
      <c r="K176" s="48" t="s">
        <v>21</v>
      </c>
      <c r="L176" s="49" t="s">
        <v>22</v>
      </c>
      <c r="M176" s="50" t="s">
        <v>23</v>
      </c>
      <c r="N176" s="51" t="s">
        <v>24</v>
      </c>
      <c r="O176" s="52" t="s">
        <v>25</v>
      </c>
      <c r="P176" s="50" t="s">
        <v>26</v>
      </c>
      <c r="Q176" s="53" t="s">
        <v>27</v>
      </c>
      <c r="W176" s="1" t="str">
        <f t="shared" si="19"/>
        <v>11埼玉県</v>
      </c>
    </row>
    <row r="177" spans="1:23" ht="14.25" thickTop="1" x14ac:dyDescent="0.15">
      <c r="A177" s="8">
        <f t="shared" si="18"/>
        <v>11</v>
      </c>
      <c r="B177" s="8"/>
      <c r="D177" s="54"/>
      <c r="E177" s="55" t="s">
        <v>28</v>
      </c>
      <c r="F177" s="56">
        <f>SUM(F178:F181)</f>
        <v>47261</v>
      </c>
      <c r="G177" s="57">
        <f>IFERROR(F177/P177,"-")</f>
        <v>0.87181331857590849</v>
      </c>
      <c r="H177" s="58">
        <f>SUM(H178:H181)</f>
        <v>49472</v>
      </c>
      <c r="I177" s="58">
        <f>SUM(I178:I181)</f>
        <v>49432</v>
      </c>
      <c r="J177" s="58">
        <f>SUM(J178:J181)</f>
        <v>49711</v>
      </c>
      <c r="K177" s="58">
        <f>SUM(K178:K181)</f>
        <v>49294</v>
      </c>
      <c r="L177" s="59">
        <f>SUM(L178:L181)</f>
        <v>50316</v>
      </c>
      <c r="M177" s="60">
        <f>IFERROR(L177/F177,"-")</f>
        <v>1.0646410359493028</v>
      </c>
      <c r="N177" s="101">
        <f>L177-F177</f>
        <v>3055</v>
      </c>
      <c r="O177" s="59">
        <f>SUM(O178:O181)</f>
        <v>50745</v>
      </c>
      <c r="P177" s="62">
        <f>SUM(P178:P181)</f>
        <v>54210</v>
      </c>
      <c r="Q177" s="63">
        <f>IFERROR(O177/P177,"-")</f>
        <v>0.93608190370780298</v>
      </c>
      <c r="W177" s="1" t="str">
        <f t="shared" si="19"/>
        <v>11埼玉県</v>
      </c>
    </row>
    <row r="178" spans="1:23" x14ac:dyDescent="0.15">
      <c r="A178" s="8">
        <f t="shared" si="18"/>
        <v>11</v>
      </c>
      <c r="B178" s="8"/>
      <c r="D178" s="64"/>
      <c r="E178" s="65" t="s">
        <v>29</v>
      </c>
      <c r="F178" s="66">
        <v>6389</v>
      </c>
      <c r="G178" s="67">
        <f>IFERROR(F178/P178,"-")</f>
        <v>1.155752532561505</v>
      </c>
      <c r="H178" s="68">
        <v>6014</v>
      </c>
      <c r="I178" s="68">
        <v>6219</v>
      </c>
      <c r="J178" s="68">
        <v>6423</v>
      </c>
      <c r="K178" s="68">
        <v>6257</v>
      </c>
      <c r="L178" s="69">
        <v>6381</v>
      </c>
      <c r="M178" s="70">
        <f>IFERROR(L178/F178,"-")</f>
        <v>0.99874784786351545</v>
      </c>
      <c r="N178" s="102">
        <f>L178-F178</f>
        <v>-8</v>
      </c>
      <c r="O178" s="69">
        <v>6524</v>
      </c>
      <c r="P178" s="72">
        <v>5528</v>
      </c>
      <c r="Q178" s="73">
        <f>IFERROR(O178/P178,"-")</f>
        <v>1.1801736613603473</v>
      </c>
      <c r="W178" s="1" t="str">
        <f t="shared" si="19"/>
        <v>11埼玉県</v>
      </c>
    </row>
    <row r="179" spans="1:23" x14ac:dyDescent="0.15">
      <c r="A179" s="8">
        <f t="shared" si="18"/>
        <v>11</v>
      </c>
      <c r="B179" s="8"/>
      <c r="D179" s="64"/>
      <c r="E179" s="74" t="s">
        <v>30</v>
      </c>
      <c r="F179" s="75">
        <v>24411</v>
      </c>
      <c r="G179" s="76">
        <f>IFERROR(F179/P179,"-")</f>
        <v>1.3596413055586498</v>
      </c>
      <c r="H179" s="77">
        <v>25079</v>
      </c>
      <c r="I179" s="77">
        <v>24278</v>
      </c>
      <c r="J179" s="77">
        <v>24684</v>
      </c>
      <c r="K179" s="77">
        <v>24596</v>
      </c>
      <c r="L179" s="78">
        <v>24913</v>
      </c>
      <c r="M179" s="79">
        <f>IFERROR(L179/F179,"-")</f>
        <v>1.0205644996108312</v>
      </c>
      <c r="N179" s="103">
        <f>L179-F179</f>
        <v>502</v>
      </c>
      <c r="O179" s="78">
        <v>24774</v>
      </c>
      <c r="P179" s="81">
        <v>17954</v>
      </c>
      <c r="Q179" s="82">
        <f>IFERROR(O179/P179,"-")</f>
        <v>1.3798596413055586</v>
      </c>
      <c r="W179" s="1" t="str">
        <f t="shared" si="19"/>
        <v>11埼玉県</v>
      </c>
    </row>
    <row r="180" spans="1:23" x14ac:dyDescent="0.15">
      <c r="A180" s="8">
        <f t="shared" si="18"/>
        <v>11</v>
      </c>
      <c r="B180" s="8"/>
      <c r="D180" s="64"/>
      <c r="E180" s="74" t="s">
        <v>31</v>
      </c>
      <c r="F180" s="75">
        <v>4023</v>
      </c>
      <c r="G180" s="76">
        <f>IFERROR(F180/P180,"-")</f>
        <v>0.24065322725369384</v>
      </c>
      <c r="H180" s="77">
        <v>5471</v>
      </c>
      <c r="I180" s="77">
        <v>5701</v>
      </c>
      <c r="J180" s="77">
        <v>6115</v>
      </c>
      <c r="K180" s="77">
        <v>6152</v>
      </c>
      <c r="L180" s="78">
        <v>6374</v>
      </c>
      <c r="M180" s="79">
        <f>IFERROR(L180/F180,"-")</f>
        <v>1.5843897588864031</v>
      </c>
      <c r="N180" s="103">
        <f>L180-F180</f>
        <v>2351</v>
      </c>
      <c r="O180" s="78">
        <v>7151</v>
      </c>
      <c r="P180" s="81">
        <v>16717</v>
      </c>
      <c r="Q180" s="82">
        <f>IFERROR(O180/P180,"-")</f>
        <v>0.42776814021654602</v>
      </c>
      <c r="W180" s="1" t="str">
        <f t="shared" si="19"/>
        <v>11埼玉県</v>
      </c>
    </row>
    <row r="181" spans="1:23" ht="14.25" thickBot="1" x14ac:dyDescent="0.2">
      <c r="A181" s="8">
        <f t="shared" si="18"/>
        <v>11</v>
      </c>
      <c r="B181" s="8"/>
      <c r="D181" s="83"/>
      <c r="E181" s="84" t="s">
        <v>32</v>
      </c>
      <c r="F181" s="85">
        <v>12438</v>
      </c>
      <c r="G181" s="86">
        <f>IFERROR(F181/P181,"-")</f>
        <v>0.88773106844622085</v>
      </c>
      <c r="H181" s="87">
        <v>12908</v>
      </c>
      <c r="I181" s="87">
        <v>13234</v>
      </c>
      <c r="J181" s="87">
        <v>12489</v>
      </c>
      <c r="K181" s="87">
        <v>12289</v>
      </c>
      <c r="L181" s="88">
        <v>12648</v>
      </c>
      <c r="M181" s="89">
        <f>IFERROR(L181/F181,"-")</f>
        <v>1.0168837433671007</v>
      </c>
      <c r="N181" s="104">
        <f>L181-F181</f>
        <v>210</v>
      </c>
      <c r="O181" s="88">
        <v>12296</v>
      </c>
      <c r="P181" s="91">
        <v>14011</v>
      </c>
      <c r="Q181" s="92">
        <f>IFERROR(O181/P181,"-")</f>
        <v>0.87759617443437299</v>
      </c>
      <c r="W181" s="1" t="str">
        <f t="shared" si="19"/>
        <v>11埼玉県</v>
      </c>
    </row>
    <row r="182" spans="1:23" s="5" customFormat="1" x14ac:dyDescent="0.15">
      <c r="A182" s="93">
        <f t="shared" si="18"/>
        <v>11</v>
      </c>
      <c r="B182" s="93"/>
      <c r="D182" s="94"/>
      <c r="E182" s="95" t="s">
        <v>33</v>
      </c>
      <c r="F182" s="96">
        <v>0.90781563126252507</v>
      </c>
      <c r="G182" s="97"/>
      <c r="H182" s="96">
        <v>0.94059405940594054</v>
      </c>
      <c r="I182" s="96">
        <v>0.96082474226804127</v>
      </c>
      <c r="J182" s="96">
        <v>0.95061728395061729</v>
      </c>
      <c r="K182" s="96">
        <v>0.93402061855670104</v>
      </c>
      <c r="L182" s="96">
        <v>0.95157894736842108</v>
      </c>
      <c r="M182" s="98"/>
      <c r="N182" s="98"/>
      <c r="O182" s="99"/>
      <c r="P182" s="99"/>
      <c r="Q182" s="98"/>
      <c r="W182" s="5" t="str">
        <f t="shared" si="19"/>
        <v>11埼玉県</v>
      </c>
    </row>
    <row r="183" spans="1:23" x14ac:dyDescent="0.15">
      <c r="A183" s="8">
        <f>A168+1</f>
        <v>12</v>
      </c>
      <c r="B183" s="8"/>
      <c r="C183" s="100">
        <f>A183</f>
        <v>12</v>
      </c>
      <c r="D183" s="100"/>
      <c r="R183" s="1" t="str">
        <f>"（"&amp;F185&amp;"　"&amp;H185&amp;"）"</f>
        <v>（12　千葉県）</v>
      </c>
      <c r="W183" s="1" t="str">
        <f>TEXT(F185,"0?")&amp;H185</f>
        <v>12千葉県</v>
      </c>
    </row>
    <row r="184" spans="1:23" ht="14.25" thickBot="1" x14ac:dyDescent="0.2">
      <c r="A184" s="8">
        <f t="shared" ref="A184:A197" si="20">A169+1</f>
        <v>12</v>
      </c>
      <c r="B184" s="8"/>
      <c r="C184" s="1" t="s">
        <v>3</v>
      </c>
      <c r="W184" s="1" t="str">
        <f>W183</f>
        <v>12千葉県</v>
      </c>
    </row>
    <row r="185" spans="1:23" x14ac:dyDescent="0.15">
      <c r="A185" s="8">
        <f t="shared" si="20"/>
        <v>12</v>
      </c>
      <c r="B185" s="8"/>
      <c r="D185" s="10" t="s">
        <v>4</v>
      </c>
      <c r="E185" s="11"/>
      <c r="F185" s="12">
        <f>A185</f>
        <v>12</v>
      </c>
      <c r="G185" s="13"/>
      <c r="H185" s="13" t="s">
        <v>45</v>
      </c>
      <c r="I185" s="14"/>
      <c r="J185" s="15"/>
      <c r="K185" s="15"/>
      <c r="W185" s="1" t="str">
        <f t="shared" ref="W185:W197" si="21">W184</f>
        <v>12千葉県</v>
      </c>
    </row>
    <row r="186" spans="1:23" x14ac:dyDescent="0.15">
      <c r="A186" s="8">
        <f t="shared" si="20"/>
        <v>12</v>
      </c>
      <c r="B186" s="8"/>
      <c r="D186" s="17"/>
      <c r="E186" s="18"/>
      <c r="F186" s="19"/>
      <c r="G186" s="20"/>
      <c r="H186" s="20"/>
      <c r="I186" s="21"/>
      <c r="J186" s="15"/>
      <c r="K186" s="15"/>
      <c r="W186" s="1" t="str">
        <f t="shared" si="21"/>
        <v>12千葉県</v>
      </c>
    </row>
    <row r="187" spans="1:23" x14ac:dyDescent="0.15">
      <c r="A187" s="8">
        <f t="shared" si="20"/>
        <v>12</v>
      </c>
      <c r="B187" s="8"/>
      <c r="D187" s="22" t="s">
        <v>6</v>
      </c>
      <c r="E187" s="23"/>
      <c r="F187" s="24">
        <v>628.44799999999998</v>
      </c>
      <c r="G187" s="25"/>
      <c r="H187" s="25"/>
      <c r="I187" s="26"/>
      <c r="J187" s="27"/>
      <c r="K187" s="27"/>
      <c r="M187" s="28"/>
      <c r="W187" s="1" t="str">
        <f t="shared" si="21"/>
        <v>12千葉県</v>
      </c>
    </row>
    <row r="188" spans="1:23" ht="14.25" thickBot="1" x14ac:dyDescent="0.2">
      <c r="A188" s="8">
        <f t="shared" si="20"/>
        <v>12</v>
      </c>
      <c r="B188" s="8"/>
      <c r="D188" s="29" t="s">
        <v>7</v>
      </c>
      <c r="E188" s="30"/>
      <c r="F188" s="31">
        <v>5157.49</v>
      </c>
      <c r="G188" s="32"/>
      <c r="H188" s="32"/>
      <c r="I188" s="33"/>
      <c r="J188" s="34"/>
      <c r="K188" s="34"/>
      <c r="M188" s="35"/>
      <c r="W188" s="1" t="str">
        <f t="shared" si="21"/>
        <v>12千葉県</v>
      </c>
    </row>
    <row r="189" spans="1:23" ht="14.25" thickBot="1" x14ac:dyDescent="0.2">
      <c r="A189" s="8">
        <f t="shared" si="20"/>
        <v>12</v>
      </c>
      <c r="B189" s="8"/>
      <c r="C189" s="1" t="s">
        <v>8</v>
      </c>
      <c r="W189" s="1" t="str">
        <f t="shared" si="21"/>
        <v>12千葉県</v>
      </c>
    </row>
    <row r="190" spans="1:23" x14ac:dyDescent="0.15">
      <c r="A190" s="8">
        <f t="shared" si="20"/>
        <v>12</v>
      </c>
      <c r="B190" s="8"/>
      <c r="D190" s="37"/>
      <c r="E190" s="38"/>
      <c r="F190" s="39" t="s">
        <v>9</v>
      </c>
      <c r="G190" s="40"/>
      <c r="H190" s="41" t="s">
        <v>10</v>
      </c>
      <c r="I190" s="41" t="s">
        <v>11</v>
      </c>
      <c r="J190" s="41" t="s">
        <v>12</v>
      </c>
      <c r="K190" s="41" t="s">
        <v>13</v>
      </c>
      <c r="L190" s="42" t="s">
        <v>14</v>
      </c>
      <c r="M190" s="40"/>
      <c r="N190" s="40"/>
      <c r="O190" s="42" t="s">
        <v>15</v>
      </c>
      <c r="P190" s="40"/>
      <c r="Q190" s="43"/>
      <c r="W190" s="1" t="str">
        <f t="shared" si="21"/>
        <v>12千葉県</v>
      </c>
    </row>
    <row r="191" spans="1:23" ht="32.25" thickBot="1" x14ac:dyDescent="0.2">
      <c r="A191" s="8">
        <f t="shared" si="20"/>
        <v>12</v>
      </c>
      <c r="B191" s="8"/>
      <c r="D191" s="44"/>
      <c r="E191" s="45"/>
      <c r="F191" s="46" t="s">
        <v>16</v>
      </c>
      <c r="G191" s="47" t="s">
        <v>17</v>
      </c>
      <c r="H191" s="48" t="s">
        <v>18</v>
      </c>
      <c r="I191" s="48" t="s">
        <v>19</v>
      </c>
      <c r="J191" s="48" t="s">
        <v>20</v>
      </c>
      <c r="K191" s="48" t="s">
        <v>21</v>
      </c>
      <c r="L191" s="49" t="s">
        <v>22</v>
      </c>
      <c r="M191" s="50" t="s">
        <v>23</v>
      </c>
      <c r="N191" s="51" t="s">
        <v>24</v>
      </c>
      <c r="O191" s="52" t="s">
        <v>25</v>
      </c>
      <c r="P191" s="50" t="s">
        <v>26</v>
      </c>
      <c r="Q191" s="53" t="s">
        <v>27</v>
      </c>
      <c r="W191" s="1" t="str">
        <f t="shared" si="21"/>
        <v>12千葉県</v>
      </c>
    </row>
    <row r="192" spans="1:23" ht="14.25" thickTop="1" x14ac:dyDescent="0.15">
      <c r="A192" s="8">
        <f t="shared" si="20"/>
        <v>12</v>
      </c>
      <c r="B192" s="8"/>
      <c r="D192" s="54"/>
      <c r="E192" s="55" t="s">
        <v>28</v>
      </c>
      <c r="F192" s="56">
        <f>SUM(F193:F196)</f>
        <v>45792</v>
      </c>
      <c r="G192" s="57">
        <f>IFERROR(F192/P192,"-")</f>
        <v>0.91576673866090708</v>
      </c>
      <c r="H192" s="58">
        <f>SUM(H193:H196)</f>
        <v>47437</v>
      </c>
      <c r="I192" s="58">
        <f>SUM(I193:I196)</f>
        <v>46681</v>
      </c>
      <c r="J192" s="58">
        <f>SUM(J193:J196)</f>
        <v>46861</v>
      </c>
      <c r="K192" s="58">
        <f>SUM(K193:K196)</f>
        <v>47630</v>
      </c>
      <c r="L192" s="59">
        <f>SUM(L193:L196)</f>
        <v>46908</v>
      </c>
      <c r="M192" s="60">
        <f>IFERROR(L192/F192,"-")</f>
        <v>1.02437106918239</v>
      </c>
      <c r="N192" s="101">
        <f>L192-F192</f>
        <v>1116</v>
      </c>
      <c r="O192" s="59">
        <f>SUM(O193:O196)</f>
        <v>46511</v>
      </c>
      <c r="P192" s="62">
        <f>SUM(P193:P196)</f>
        <v>50004</v>
      </c>
      <c r="Q192" s="63">
        <f>IFERROR(O192/P192,"-")</f>
        <v>0.93014558835293182</v>
      </c>
      <c r="W192" s="1" t="str">
        <f t="shared" si="21"/>
        <v>12千葉県</v>
      </c>
    </row>
    <row r="193" spans="1:23" x14ac:dyDescent="0.15">
      <c r="A193" s="8">
        <f t="shared" si="20"/>
        <v>12</v>
      </c>
      <c r="B193" s="8"/>
      <c r="D193" s="64"/>
      <c r="E193" s="65" t="s">
        <v>29</v>
      </c>
      <c r="F193" s="66">
        <v>4652</v>
      </c>
      <c r="G193" s="67">
        <f>IFERROR(F193/P193,"-")</f>
        <v>0.82336283185840708</v>
      </c>
      <c r="H193" s="68">
        <v>6888</v>
      </c>
      <c r="I193" s="68">
        <v>6615</v>
      </c>
      <c r="J193" s="68">
        <v>6608</v>
      </c>
      <c r="K193" s="68">
        <v>6948</v>
      </c>
      <c r="L193" s="69">
        <v>6936</v>
      </c>
      <c r="M193" s="70">
        <f>IFERROR(L193/F193,"-")</f>
        <v>1.4909716251074807</v>
      </c>
      <c r="N193" s="102">
        <f>L193-F193</f>
        <v>2284</v>
      </c>
      <c r="O193" s="69">
        <v>6893</v>
      </c>
      <c r="P193" s="72">
        <v>5650</v>
      </c>
      <c r="Q193" s="73">
        <f>IFERROR(O193/P193,"-")</f>
        <v>1.22</v>
      </c>
      <c r="W193" s="1" t="str">
        <f t="shared" si="21"/>
        <v>12千葉県</v>
      </c>
    </row>
    <row r="194" spans="1:23" x14ac:dyDescent="0.15">
      <c r="A194" s="8">
        <f t="shared" si="20"/>
        <v>12</v>
      </c>
      <c r="B194" s="8"/>
      <c r="D194" s="64"/>
      <c r="E194" s="74" t="s">
        <v>30</v>
      </c>
      <c r="F194" s="75">
        <v>26015</v>
      </c>
      <c r="G194" s="76">
        <f>IFERROR(F194/P194,"-")</f>
        <v>1.4573413254159431</v>
      </c>
      <c r="H194" s="77">
        <v>23764</v>
      </c>
      <c r="I194" s="77">
        <v>23167</v>
      </c>
      <c r="J194" s="77">
        <v>23309</v>
      </c>
      <c r="K194" s="77">
        <v>23444</v>
      </c>
      <c r="L194" s="78">
        <v>22514</v>
      </c>
      <c r="M194" s="79">
        <f>IFERROR(L194/F194,"-")</f>
        <v>0.86542379396502023</v>
      </c>
      <c r="N194" s="103">
        <f>L194-F194</f>
        <v>-3501</v>
      </c>
      <c r="O194" s="78">
        <v>22485</v>
      </c>
      <c r="P194" s="81">
        <v>17851</v>
      </c>
      <c r="Q194" s="82">
        <f>IFERROR(O194/P194,"-")</f>
        <v>1.2595933000952328</v>
      </c>
      <c r="W194" s="1" t="str">
        <f t="shared" si="21"/>
        <v>12千葉県</v>
      </c>
    </row>
    <row r="195" spans="1:23" x14ac:dyDescent="0.15">
      <c r="A195" s="8">
        <f t="shared" si="20"/>
        <v>12</v>
      </c>
      <c r="B195" s="8"/>
      <c r="D195" s="64"/>
      <c r="E195" s="74" t="s">
        <v>31</v>
      </c>
      <c r="F195" s="75">
        <v>4466</v>
      </c>
      <c r="G195" s="76">
        <f>IFERROR(F195/P195,"-")</f>
        <v>0.29266055045871558</v>
      </c>
      <c r="H195" s="77">
        <v>5769</v>
      </c>
      <c r="I195" s="77">
        <v>5981</v>
      </c>
      <c r="J195" s="77">
        <v>6270</v>
      </c>
      <c r="K195" s="77">
        <v>6396</v>
      </c>
      <c r="L195" s="78">
        <v>6421</v>
      </c>
      <c r="M195" s="79">
        <f>IFERROR(L195/F195,"-")</f>
        <v>1.4377519032691446</v>
      </c>
      <c r="N195" s="103">
        <f>L195-F195</f>
        <v>1955</v>
      </c>
      <c r="O195" s="78">
        <v>6462</v>
      </c>
      <c r="P195" s="81">
        <v>15260</v>
      </c>
      <c r="Q195" s="82">
        <f>IFERROR(O195/P195,"-")</f>
        <v>0.42346002621231982</v>
      </c>
      <c r="W195" s="1" t="str">
        <f t="shared" si="21"/>
        <v>12千葉県</v>
      </c>
    </row>
    <row r="196" spans="1:23" ht="14.25" thickBot="1" x14ac:dyDescent="0.2">
      <c r="A196" s="8">
        <f t="shared" si="20"/>
        <v>12</v>
      </c>
      <c r="B196" s="8"/>
      <c r="D196" s="83"/>
      <c r="E196" s="84" t="s">
        <v>32</v>
      </c>
      <c r="F196" s="85">
        <v>10659</v>
      </c>
      <c r="G196" s="86">
        <f>IFERROR(F196/P196,"-")</f>
        <v>0.94805656853153075</v>
      </c>
      <c r="H196" s="87">
        <v>11016</v>
      </c>
      <c r="I196" s="87">
        <v>10918</v>
      </c>
      <c r="J196" s="87">
        <v>10674</v>
      </c>
      <c r="K196" s="87">
        <v>10842</v>
      </c>
      <c r="L196" s="88">
        <v>11037</v>
      </c>
      <c r="M196" s="89">
        <f>IFERROR(L196/F196,"-")</f>
        <v>1.0354629890233606</v>
      </c>
      <c r="N196" s="104">
        <f>L196-F196</f>
        <v>378</v>
      </c>
      <c r="O196" s="88">
        <v>10671</v>
      </c>
      <c r="P196" s="91">
        <v>11243</v>
      </c>
      <c r="Q196" s="92">
        <f>IFERROR(O196/P196,"-")</f>
        <v>0.94912389931512942</v>
      </c>
      <c r="W196" s="1" t="str">
        <f t="shared" si="21"/>
        <v>12千葉県</v>
      </c>
    </row>
    <row r="197" spans="1:23" s="5" customFormat="1" x14ac:dyDescent="0.15">
      <c r="A197" s="93">
        <f t="shared" si="20"/>
        <v>12</v>
      </c>
      <c r="B197" s="93"/>
      <c r="D197" s="94"/>
      <c r="E197" s="95" t="s">
        <v>33</v>
      </c>
      <c r="F197" s="96">
        <v>0.97215777262180969</v>
      </c>
      <c r="G197" s="97"/>
      <c r="H197" s="96">
        <v>0.96394230769230771</v>
      </c>
      <c r="I197" s="96">
        <v>0.95354523227383858</v>
      </c>
      <c r="J197" s="96">
        <v>0.96059113300492616</v>
      </c>
      <c r="K197" s="96">
        <v>0.93686868686868685</v>
      </c>
      <c r="L197" s="96">
        <v>0.92564102564102568</v>
      </c>
      <c r="M197" s="98"/>
      <c r="N197" s="98"/>
      <c r="O197" s="99"/>
      <c r="P197" s="99"/>
      <c r="Q197" s="98"/>
      <c r="W197" s="5" t="str">
        <f t="shared" si="21"/>
        <v>12千葉県</v>
      </c>
    </row>
    <row r="198" spans="1:23" x14ac:dyDescent="0.15">
      <c r="A198" s="8">
        <f>A183+1</f>
        <v>13</v>
      </c>
      <c r="B198" s="8"/>
      <c r="C198" s="100">
        <f>A198</f>
        <v>13</v>
      </c>
      <c r="D198" s="100"/>
      <c r="R198" s="1" t="str">
        <f>"（"&amp;F200&amp;"　"&amp;H200&amp;"）"</f>
        <v>（13　東京都）</v>
      </c>
      <c r="W198" s="1" t="str">
        <f>TEXT(F200,"0?")&amp;H200</f>
        <v>13東京都</v>
      </c>
    </row>
    <row r="199" spans="1:23" ht="14.25" thickBot="1" x14ac:dyDescent="0.2">
      <c r="A199" s="8">
        <f t="shared" ref="A199:A212" si="22">A184+1</f>
        <v>13</v>
      </c>
      <c r="B199" s="8"/>
      <c r="C199" s="1" t="s">
        <v>3</v>
      </c>
      <c r="W199" s="1" t="str">
        <f>W198</f>
        <v>13東京都</v>
      </c>
    </row>
    <row r="200" spans="1:23" x14ac:dyDescent="0.15">
      <c r="A200" s="8">
        <f t="shared" si="22"/>
        <v>13</v>
      </c>
      <c r="B200" s="8"/>
      <c r="D200" s="10" t="s">
        <v>4</v>
      </c>
      <c r="E200" s="11"/>
      <c r="F200" s="12">
        <f>A200</f>
        <v>13</v>
      </c>
      <c r="G200" s="13"/>
      <c r="H200" s="13" t="s">
        <v>46</v>
      </c>
      <c r="I200" s="14"/>
      <c r="J200" s="15"/>
      <c r="K200" s="15"/>
      <c r="W200" s="1" t="str">
        <f t="shared" ref="W200:W212" si="23">W199</f>
        <v>13東京都</v>
      </c>
    </row>
    <row r="201" spans="1:23" x14ac:dyDescent="0.15">
      <c r="A201" s="8">
        <f t="shared" si="22"/>
        <v>13</v>
      </c>
      <c r="B201" s="8"/>
      <c r="D201" s="17"/>
      <c r="E201" s="18"/>
      <c r="F201" s="19"/>
      <c r="G201" s="20"/>
      <c r="H201" s="20"/>
      <c r="I201" s="21"/>
      <c r="J201" s="15"/>
      <c r="K201" s="15"/>
      <c r="W201" s="1" t="str">
        <f t="shared" si="23"/>
        <v>13東京都</v>
      </c>
    </row>
    <row r="202" spans="1:23" x14ac:dyDescent="0.15">
      <c r="A202" s="8">
        <f t="shared" si="22"/>
        <v>13</v>
      </c>
      <c r="B202" s="8"/>
      <c r="D202" s="22" t="s">
        <v>6</v>
      </c>
      <c r="E202" s="23"/>
      <c r="F202" s="24">
        <v>1404.7593999999999</v>
      </c>
      <c r="G202" s="25"/>
      <c r="H202" s="25"/>
      <c r="I202" s="26"/>
      <c r="J202" s="27"/>
      <c r="K202" s="27"/>
      <c r="M202" s="28"/>
      <c r="W202" s="1" t="str">
        <f t="shared" si="23"/>
        <v>13東京都</v>
      </c>
    </row>
    <row r="203" spans="1:23" ht="14.25" thickBot="1" x14ac:dyDescent="0.2">
      <c r="A203" s="8">
        <f t="shared" si="22"/>
        <v>13</v>
      </c>
      <c r="B203" s="8"/>
      <c r="D203" s="29" t="s">
        <v>7</v>
      </c>
      <c r="E203" s="30"/>
      <c r="F203" s="31">
        <v>2180.56</v>
      </c>
      <c r="G203" s="32"/>
      <c r="H203" s="32"/>
      <c r="I203" s="33"/>
      <c r="J203" s="34"/>
      <c r="K203" s="34"/>
      <c r="M203" s="35"/>
      <c r="W203" s="1" t="str">
        <f t="shared" si="23"/>
        <v>13東京都</v>
      </c>
    </row>
    <row r="204" spans="1:23" ht="14.25" thickBot="1" x14ac:dyDescent="0.2">
      <c r="A204" s="8">
        <f t="shared" si="22"/>
        <v>13</v>
      </c>
      <c r="B204" s="8"/>
      <c r="C204" s="1" t="s">
        <v>8</v>
      </c>
      <c r="W204" s="1" t="str">
        <f t="shared" si="23"/>
        <v>13東京都</v>
      </c>
    </row>
    <row r="205" spans="1:23" x14ac:dyDescent="0.15">
      <c r="A205" s="8">
        <f t="shared" si="22"/>
        <v>13</v>
      </c>
      <c r="B205" s="8"/>
      <c r="D205" s="37"/>
      <c r="E205" s="38"/>
      <c r="F205" s="39" t="s">
        <v>9</v>
      </c>
      <c r="G205" s="40"/>
      <c r="H205" s="41" t="s">
        <v>10</v>
      </c>
      <c r="I205" s="41" t="s">
        <v>11</v>
      </c>
      <c r="J205" s="41" t="s">
        <v>12</v>
      </c>
      <c r="K205" s="41" t="s">
        <v>13</v>
      </c>
      <c r="L205" s="42" t="s">
        <v>14</v>
      </c>
      <c r="M205" s="40"/>
      <c r="N205" s="40"/>
      <c r="O205" s="42" t="s">
        <v>15</v>
      </c>
      <c r="P205" s="40"/>
      <c r="Q205" s="43"/>
      <c r="W205" s="1" t="str">
        <f t="shared" si="23"/>
        <v>13東京都</v>
      </c>
    </row>
    <row r="206" spans="1:23" ht="32.25" thickBot="1" x14ac:dyDescent="0.2">
      <c r="A206" s="8">
        <f t="shared" si="22"/>
        <v>13</v>
      </c>
      <c r="B206" s="8"/>
      <c r="D206" s="44"/>
      <c r="E206" s="45"/>
      <c r="F206" s="46" t="s">
        <v>16</v>
      </c>
      <c r="G206" s="47" t="s">
        <v>17</v>
      </c>
      <c r="H206" s="48" t="s">
        <v>18</v>
      </c>
      <c r="I206" s="48" t="s">
        <v>19</v>
      </c>
      <c r="J206" s="48" t="s">
        <v>20</v>
      </c>
      <c r="K206" s="48" t="s">
        <v>21</v>
      </c>
      <c r="L206" s="49" t="s">
        <v>22</v>
      </c>
      <c r="M206" s="50" t="s">
        <v>23</v>
      </c>
      <c r="N206" s="51" t="s">
        <v>24</v>
      </c>
      <c r="O206" s="52" t="s">
        <v>25</v>
      </c>
      <c r="P206" s="50" t="s">
        <v>26</v>
      </c>
      <c r="Q206" s="53" t="s">
        <v>27</v>
      </c>
      <c r="W206" s="1" t="str">
        <f t="shared" si="23"/>
        <v>13東京都</v>
      </c>
    </row>
    <row r="207" spans="1:23" ht="14.25" thickTop="1" x14ac:dyDescent="0.15">
      <c r="A207" s="8">
        <f t="shared" si="22"/>
        <v>13</v>
      </c>
      <c r="B207" s="8"/>
      <c r="D207" s="54"/>
      <c r="E207" s="55" t="s">
        <v>28</v>
      </c>
      <c r="F207" s="56">
        <f>SUM(F208:F211)</f>
        <v>104116</v>
      </c>
      <c r="G207" s="57">
        <f>IFERROR(F207/P207,"-")</f>
        <v>0.91519285538483175</v>
      </c>
      <c r="H207" s="58">
        <f>SUM(H208:H211)</f>
        <v>105367</v>
      </c>
      <c r="I207" s="58">
        <f>SUM(I208:I211)</f>
        <v>104416</v>
      </c>
      <c r="J207" s="58">
        <f>SUM(J208:J211)</f>
        <v>101030</v>
      </c>
      <c r="K207" s="58">
        <f>SUM(K208:K211)</f>
        <v>102755</v>
      </c>
      <c r="L207" s="59">
        <f>SUM(L208:L211)</f>
        <v>103762</v>
      </c>
      <c r="M207" s="60">
        <f>IFERROR(L207/F207,"-")</f>
        <v>0.99659994621383841</v>
      </c>
      <c r="N207" s="101">
        <f>L207-F207</f>
        <v>-354</v>
      </c>
      <c r="O207" s="59">
        <f>SUM(O208:O211)</f>
        <v>102528</v>
      </c>
      <c r="P207" s="62">
        <f>SUM(P208:P211)</f>
        <v>113764</v>
      </c>
      <c r="Q207" s="63">
        <f>IFERROR(O207/P207,"-")</f>
        <v>0.90123413382089235</v>
      </c>
      <c r="W207" s="1" t="str">
        <f t="shared" si="23"/>
        <v>13東京都</v>
      </c>
    </row>
    <row r="208" spans="1:23" x14ac:dyDescent="0.15">
      <c r="A208" s="8">
        <f t="shared" si="22"/>
        <v>13</v>
      </c>
      <c r="B208" s="8"/>
      <c r="D208" s="64"/>
      <c r="E208" s="65" t="s">
        <v>29</v>
      </c>
      <c r="F208" s="66">
        <v>23429</v>
      </c>
      <c r="G208" s="67">
        <f>IFERROR(F208/P208,"-")</f>
        <v>1.4746349446122859</v>
      </c>
      <c r="H208" s="68">
        <v>22777</v>
      </c>
      <c r="I208" s="68">
        <v>23543</v>
      </c>
      <c r="J208" s="68">
        <v>21730</v>
      </c>
      <c r="K208" s="68">
        <v>22047</v>
      </c>
      <c r="L208" s="69">
        <v>22503</v>
      </c>
      <c r="M208" s="70">
        <f>IFERROR(L208/F208,"-")</f>
        <v>0.96047633275001065</v>
      </c>
      <c r="N208" s="102">
        <f>L208-F208</f>
        <v>-926</v>
      </c>
      <c r="O208" s="69">
        <v>22424</v>
      </c>
      <c r="P208" s="72">
        <v>15888</v>
      </c>
      <c r="Q208" s="73">
        <f>IFERROR(O208/P208,"-")</f>
        <v>1.4113796576032225</v>
      </c>
      <c r="W208" s="1" t="str">
        <f t="shared" si="23"/>
        <v>13東京都</v>
      </c>
    </row>
    <row r="209" spans="1:23" x14ac:dyDescent="0.15">
      <c r="A209" s="8">
        <f t="shared" si="22"/>
        <v>13</v>
      </c>
      <c r="B209" s="8"/>
      <c r="D209" s="64"/>
      <c r="E209" s="74" t="s">
        <v>30</v>
      </c>
      <c r="F209" s="75">
        <v>48510</v>
      </c>
      <c r="G209" s="76">
        <f>IFERROR(F209/P209,"-")</f>
        <v>1.1474866942637492</v>
      </c>
      <c r="H209" s="77">
        <v>46789</v>
      </c>
      <c r="I209" s="77">
        <v>44913</v>
      </c>
      <c r="J209" s="77">
        <v>45110</v>
      </c>
      <c r="K209" s="77">
        <v>46395</v>
      </c>
      <c r="L209" s="78">
        <v>45895</v>
      </c>
      <c r="M209" s="79">
        <f>IFERROR(L209/F209,"-")</f>
        <v>0.94609358895073181</v>
      </c>
      <c r="N209" s="103">
        <f>L209-F209</f>
        <v>-2615</v>
      </c>
      <c r="O209" s="78">
        <v>45125</v>
      </c>
      <c r="P209" s="81">
        <v>42275</v>
      </c>
      <c r="Q209" s="82">
        <f>IFERROR(O209/P209,"-")</f>
        <v>1.0674157303370786</v>
      </c>
      <c r="W209" s="1" t="str">
        <f t="shared" si="23"/>
        <v>13東京都</v>
      </c>
    </row>
    <row r="210" spans="1:23" x14ac:dyDescent="0.15">
      <c r="A210" s="8">
        <f t="shared" si="22"/>
        <v>13</v>
      </c>
      <c r="B210" s="8"/>
      <c r="D210" s="64"/>
      <c r="E210" s="74" t="s">
        <v>31</v>
      </c>
      <c r="F210" s="75">
        <v>8936</v>
      </c>
      <c r="G210" s="76">
        <f>IFERROR(F210/P210,"-")</f>
        <v>0.25805706364791497</v>
      </c>
      <c r="H210" s="77">
        <v>12580</v>
      </c>
      <c r="I210" s="77">
        <v>13093</v>
      </c>
      <c r="J210" s="77">
        <v>13056</v>
      </c>
      <c r="K210" s="77">
        <v>13621</v>
      </c>
      <c r="L210" s="78">
        <v>14260</v>
      </c>
      <c r="M210" s="79">
        <f>IFERROR(L210/F210,"-")</f>
        <v>1.5957923008057295</v>
      </c>
      <c r="N210" s="103">
        <f>L210-F210</f>
        <v>5324</v>
      </c>
      <c r="O210" s="78">
        <v>15089</v>
      </c>
      <c r="P210" s="81">
        <v>34628</v>
      </c>
      <c r="Q210" s="82">
        <f>IFERROR(O210/P210,"-")</f>
        <v>0.43574563936698624</v>
      </c>
      <c r="W210" s="1" t="str">
        <f t="shared" si="23"/>
        <v>13東京都</v>
      </c>
    </row>
    <row r="211" spans="1:23" ht="14.25" thickBot="1" x14ac:dyDescent="0.2">
      <c r="A211" s="8">
        <f t="shared" si="22"/>
        <v>13</v>
      </c>
      <c r="B211" s="8"/>
      <c r="D211" s="83"/>
      <c r="E211" s="84" t="s">
        <v>32</v>
      </c>
      <c r="F211" s="85">
        <v>23241</v>
      </c>
      <c r="G211" s="86">
        <f>IFERROR(F211/P211,"-")</f>
        <v>1.1081390359033043</v>
      </c>
      <c r="H211" s="87">
        <v>23221</v>
      </c>
      <c r="I211" s="87">
        <v>22867</v>
      </c>
      <c r="J211" s="87">
        <v>21134</v>
      </c>
      <c r="K211" s="87">
        <v>20692</v>
      </c>
      <c r="L211" s="88">
        <v>21104</v>
      </c>
      <c r="M211" s="89">
        <f>IFERROR(L211/F211,"-")</f>
        <v>0.90805042812271419</v>
      </c>
      <c r="N211" s="104">
        <f>L211-F211</f>
        <v>-2137</v>
      </c>
      <c r="O211" s="88">
        <v>19890</v>
      </c>
      <c r="P211" s="91">
        <v>20973</v>
      </c>
      <c r="Q211" s="92">
        <f>IFERROR(O211/P211,"-")</f>
        <v>0.94836217994564442</v>
      </c>
      <c r="W211" s="1" t="str">
        <f t="shared" si="23"/>
        <v>13東京都</v>
      </c>
    </row>
    <row r="212" spans="1:23" s="5" customFormat="1" x14ac:dyDescent="0.15">
      <c r="A212" s="93">
        <f t="shared" si="22"/>
        <v>13</v>
      </c>
      <c r="B212" s="93"/>
      <c r="D212" s="94"/>
      <c r="E212" s="95" t="s">
        <v>33</v>
      </c>
      <c r="F212" s="96">
        <v>0.97166841552990557</v>
      </c>
      <c r="G212" s="97"/>
      <c r="H212" s="96">
        <v>0.94972067039106145</v>
      </c>
      <c r="I212" s="96">
        <v>0.95722543352601153</v>
      </c>
      <c r="J212" s="96">
        <v>0.89931350114416475</v>
      </c>
      <c r="K212" s="96">
        <v>0.91445086705202316</v>
      </c>
      <c r="L212" s="96">
        <v>0.93844367015098717</v>
      </c>
      <c r="M212" s="98"/>
      <c r="N212" s="98"/>
      <c r="O212" s="99"/>
      <c r="P212" s="99"/>
      <c r="Q212" s="98"/>
      <c r="W212" s="5" t="str">
        <f t="shared" si="23"/>
        <v>13東京都</v>
      </c>
    </row>
    <row r="213" spans="1:23" x14ac:dyDescent="0.15">
      <c r="A213" s="8">
        <f>A198+1</f>
        <v>14</v>
      </c>
      <c r="B213" s="8"/>
      <c r="C213" s="100">
        <f>A213</f>
        <v>14</v>
      </c>
      <c r="D213" s="100"/>
      <c r="R213" s="1" t="str">
        <f>"（"&amp;F215&amp;"　"&amp;H215&amp;"）"</f>
        <v>（14　神奈川県）</v>
      </c>
      <c r="W213" s="1" t="str">
        <f>TEXT(F215,"0?")&amp;H215</f>
        <v>14神奈川県</v>
      </c>
    </row>
    <row r="214" spans="1:23" ht="14.25" thickBot="1" x14ac:dyDescent="0.2">
      <c r="A214" s="8">
        <f t="shared" ref="A214:A227" si="24">A199+1</f>
        <v>14</v>
      </c>
      <c r="B214" s="8"/>
      <c r="C214" s="1" t="s">
        <v>3</v>
      </c>
      <c r="W214" s="1" t="str">
        <f>W213</f>
        <v>14神奈川県</v>
      </c>
    </row>
    <row r="215" spans="1:23" x14ac:dyDescent="0.15">
      <c r="A215" s="8">
        <f t="shared" si="24"/>
        <v>14</v>
      </c>
      <c r="B215" s="8"/>
      <c r="D215" s="10" t="s">
        <v>4</v>
      </c>
      <c r="E215" s="11"/>
      <c r="F215" s="12">
        <f>A215</f>
        <v>14</v>
      </c>
      <c r="G215" s="13"/>
      <c r="H215" s="13" t="s">
        <v>47</v>
      </c>
      <c r="I215" s="14"/>
      <c r="J215" s="15"/>
      <c r="K215" s="15"/>
      <c r="W215" s="1" t="str">
        <f t="shared" ref="W215:W227" si="25">W214</f>
        <v>14神奈川県</v>
      </c>
    </row>
    <row r="216" spans="1:23" x14ac:dyDescent="0.15">
      <c r="A216" s="8">
        <f t="shared" si="24"/>
        <v>14</v>
      </c>
      <c r="B216" s="8"/>
      <c r="D216" s="17"/>
      <c r="E216" s="18"/>
      <c r="F216" s="19"/>
      <c r="G216" s="20"/>
      <c r="H216" s="20"/>
      <c r="I216" s="21"/>
      <c r="J216" s="15"/>
      <c r="K216" s="15"/>
      <c r="W216" s="1" t="str">
        <f t="shared" si="25"/>
        <v>14神奈川県</v>
      </c>
    </row>
    <row r="217" spans="1:23" x14ac:dyDescent="0.15">
      <c r="A217" s="8">
        <f t="shared" si="24"/>
        <v>14</v>
      </c>
      <c r="B217" s="8"/>
      <c r="D217" s="22" t="s">
        <v>6</v>
      </c>
      <c r="E217" s="23"/>
      <c r="F217" s="24">
        <v>923.7337</v>
      </c>
      <c r="G217" s="25"/>
      <c r="H217" s="25"/>
      <c r="I217" s="26"/>
      <c r="J217" s="27"/>
      <c r="K217" s="27"/>
      <c r="M217" s="28"/>
      <c r="W217" s="1" t="str">
        <f t="shared" si="25"/>
        <v>14神奈川県</v>
      </c>
    </row>
    <row r="218" spans="1:23" ht="14.25" thickBot="1" x14ac:dyDescent="0.2">
      <c r="A218" s="8">
        <f t="shared" si="24"/>
        <v>14</v>
      </c>
      <c r="B218" s="8"/>
      <c r="D218" s="29" t="s">
        <v>7</v>
      </c>
      <c r="E218" s="30"/>
      <c r="F218" s="31">
        <v>2416.17</v>
      </c>
      <c r="G218" s="32"/>
      <c r="H218" s="32"/>
      <c r="I218" s="33"/>
      <c r="J218" s="34"/>
      <c r="K218" s="34"/>
      <c r="M218" s="35"/>
      <c r="W218" s="1" t="str">
        <f t="shared" si="25"/>
        <v>14神奈川県</v>
      </c>
    </row>
    <row r="219" spans="1:23" ht="14.25" thickBot="1" x14ac:dyDescent="0.2">
      <c r="A219" s="8">
        <f t="shared" si="24"/>
        <v>14</v>
      </c>
      <c r="B219" s="8"/>
      <c r="C219" s="1" t="s">
        <v>8</v>
      </c>
      <c r="W219" s="1" t="str">
        <f t="shared" si="25"/>
        <v>14神奈川県</v>
      </c>
    </row>
    <row r="220" spans="1:23" x14ac:dyDescent="0.15">
      <c r="A220" s="8">
        <f t="shared" si="24"/>
        <v>14</v>
      </c>
      <c r="B220" s="8"/>
      <c r="D220" s="37"/>
      <c r="E220" s="38"/>
      <c r="F220" s="39" t="s">
        <v>9</v>
      </c>
      <c r="G220" s="40"/>
      <c r="H220" s="41" t="s">
        <v>10</v>
      </c>
      <c r="I220" s="41" t="s">
        <v>11</v>
      </c>
      <c r="J220" s="41" t="s">
        <v>12</v>
      </c>
      <c r="K220" s="41" t="s">
        <v>13</v>
      </c>
      <c r="L220" s="42" t="s">
        <v>14</v>
      </c>
      <c r="M220" s="40"/>
      <c r="N220" s="40"/>
      <c r="O220" s="42" t="s">
        <v>15</v>
      </c>
      <c r="P220" s="40"/>
      <c r="Q220" s="43"/>
      <c r="W220" s="1" t="str">
        <f t="shared" si="25"/>
        <v>14神奈川県</v>
      </c>
    </row>
    <row r="221" spans="1:23" ht="32.25" thickBot="1" x14ac:dyDescent="0.2">
      <c r="A221" s="8">
        <f t="shared" si="24"/>
        <v>14</v>
      </c>
      <c r="B221" s="8"/>
      <c r="D221" s="44"/>
      <c r="E221" s="45"/>
      <c r="F221" s="46" t="s">
        <v>16</v>
      </c>
      <c r="G221" s="47" t="s">
        <v>17</v>
      </c>
      <c r="H221" s="48" t="s">
        <v>18</v>
      </c>
      <c r="I221" s="48" t="s">
        <v>19</v>
      </c>
      <c r="J221" s="48" t="s">
        <v>20</v>
      </c>
      <c r="K221" s="48" t="s">
        <v>21</v>
      </c>
      <c r="L221" s="49" t="s">
        <v>22</v>
      </c>
      <c r="M221" s="50" t="s">
        <v>23</v>
      </c>
      <c r="N221" s="51" t="s">
        <v>24</v>
      </c>
      <c r="O221" s="52" t="s">
        <v>25</v>
      </c>
      <c r="P221" s="50" t="s">
        <v>26</v>
      </c>
      <c r="Q221" s="53" t="s">
        <v>27</v>
      </c>
      <c r="W221" s="1" t="str">
        <f t="shared" si="25"/>
        <v>14神奈川県</v>
      </c>
    </row>
    <row r="222" spans="1:23" ht="14.25" thickTop="1" x14ac:dyDescent="0.15">
      <c r="A222" s="8">
        <f t="shared" si="24"/>
        <v>14</v>
      </c>
      <c r="B222" s="8"/>
      <c r="D222" s="54"/>
      <c r="E222" s="55" t="s">
        <v>28</v>
      </c>
      <c r="F222" s="56">
        <f>SUM(F223:F226)</f>
        <v>58999</v>
      </c>
      <c r="G222" s="57">
        <f>IFERROR(F222/P222,"-")</f>
        <v>0.81479077475486816</v>
      </c>
      <c r="H222" s="58">
        <f>SUM(H223:H226)</f>
        <v>60795</v>
      </c>
      <c r="I222" s="58">
        <f>SUM(I223:I226)</f>
        <v>60579</v>
      </c>
      <c r="J222" s="58">
        <f>SUM(J223:J226)</f>
        <v>61086</v>
      </c>
      <c r="K222" s="58">
        <f>SUM(K223:K226)</f>
        <v>61496</v>
      </c>
      <c r="L222" s="59">
        <f>SUM(L223:L226)</f>
        <v>60931</v>
      </c>
      <c r="M222" s="60">
        <f>IFERROR(L222/F222,"-")</f>
        <v>1.0327463177341989</v>
      </c>
      <c r="N222" s="101">
        <f>L222-F222</f>
        <v>1932</v>
      </c>
      <c r="O222" s="59">
        <f>SUM(O223:O226)</f>
        <v>60938</v>
      </c>
      <c r="P222" s="62">
        <f>SUM(P223:P226)</f>
        <v>72410</v>
      </c>
      <c r="Q222" s="63">
        <f>IFERROR(O222/P222,"-")</f>
        <v>0.84156884408230903</v>
      </c>
      <c r="W222" s="1" t="str">
        <f t="shared" si="25"/>
        <v>14神奈川県</v>
      </c>
    </row>
    <row r="223" spans="1:23" x14ac:dyDescent="0.15">
      <c r="A223" s="8">
        <f t="shared" si="24"/>
        <v>14</v>
      </c>
      <c r="B223" s="8"/>
      <c r="D223" s="64"/>
      <c r="E223" s="65" t="s">
        <v>29</v>
      </c>
      <c r="F223" s="66">
        <v>12137</v>
      </c>
      <c r="G223" s="67">
        <f>IFERROR(F223/P223,"-")</f>
        <v>1.2885656651449198</v>
      </c>
      <c r="H223" s="68">
        <v>10071</v>
      </c>
      <c r="I223" s="68">
        <v>9207</v>
      </c>
      <c r="J223" s="68">
        <v>10433</v>
      </c>
      <c r="K223" s="68">
        <v>9464</v>
      </c>
      <c r="L223" s="69">
        <v>9679</v>
      </c>
      <c r="M223" s="70">
        <f>IFERROR(L223/F223,"-")</f>
        <v>0.79747878388399107</v>
      </c>
      <c r="N223" s="102">
        <f>L223-F223</f>
        <v>-2458</v>
      </c>
      <c r="O223" s="69">
        <v>9977</v>
      </c>
      <c r="P223" s="72">
        <v>9419</v>
      </c>
      <c r="Q223" s="73">
        <f>IFERROR(O223/P223,"-")</f>
        <v>1.0592419577449836</v>
      </c>
      <c r="W223" s="1" t="str">
        <f t="shared" si="25"/>
        <v>14神奈川県</v>
      </c>
    </row>
    <row r="224" spans="1:23" x14ac:dyDescent="0.15">
      <c r="A224" s="8">
        <f t="shared" si="24"/>
        <v>14</v>
      </c>
      <c r="B224" s="8"/>
      <c r="D224" s="64"/>
      <c r="E224" s="74" t="s">
        <v>30</v>
      </c>
      <c r="F224" s="75">
        <v>27965</v>
      </c>
      <c r="G224" s="76">
        <f>IFERROR(F224/P224,"-")</f>
        <v>1.0793130065611733</v>
      </c>
      <c r="H224" s="77">
        <v>29522</v>
      </c>
      <c r="I224" s="77">
        <v>29883</v>
      </c>
      <c r="J224" s="77">
        <v>28469</v>
      </c>
      <c r="K224" s="77">
        <v>29587</v>
      </c>
      <c r="L224" s="78">
        <v>29183</v>
      </c>
      <c r="M224" s="79">
        <f>IFERROR(L224/F224,"-")</f>
        <v>1.0435544430538173</v>
      </c>
      <c r="N224" s="103">
        <f>L224-F224</f>
        <v>1218</v>
      </c>
      <c r="O224" s="78">
        <v>29000</v>
      </c>
      <c r="P224" s="81">
        <v>25910</v>
      </c>
      <c r="Q224" s="82">
        <f>IFERROR(O224/P224,"-")</f>
        <v>1.1192589733693554</v>
      </c>
      <c r="W224" s="1" t="str">
        <f t="shared" si="25"/>
        <v>14神奈川県</v>
      </c>
    </row>
    <row r="225" spans="1:23" x14ac:dyDescent="0.15">
      <c r="A225" s="8">
        <f t="shared" si="24"/>
        <v>14</v>
      </c>
      <c r="B225" s="8"/>
      <c r="D225" s="64"/>
      <c r="E225" s="74" t="s">
        <v>31</v>
      </c>
      <c r="F225" s="75">
        <v>4874</v>
      </c>
      <c r="G225" s="76">
        <f>IFERROR(F225/P225,"-")</f>
        <v>0.23282698003248303</v>
      </c>
      <c r="H225" s="77">
        <v>6952</v>
      </c>
      <c r="I225" s="77">
        <v>7659</v>
      </c>
      <c r="J225" s="77">
        <v>8286</v>
      </c>
      <c r="K225" s="77">
        <v>8582</v>
      </c>
      <c r="L225" s="78">
        <v>8409</v>
      </c>
      <c r="M225" s="79">
        <f>IFERROR(L225/F225,"-")</f>
        <v>1.7252769798933114</v>
      </c>
      <c r="N225" s="103">
        <f>L225-F225</f>
        <v>3535</v>
      </c>
      <c r="O225" s="78">
        <v>8558</v>
      </c>
      <c r="P225" s="81">
        <v>20934</v>
      </c>
      <c r="Q225" s="82">
        <f>IFERROR(O225/P225,"-")</f>
        <v>0.40880863666762207</v>
      </c>
      <c r="W225" s="1" t="str">
        <f t="shared" si="25"/>
        <v>14神奈川県</v>
      </c>
    </row>
    <row r="226" spans="1:23" ht="14.25" thickBot="1" x14ac:dyDescent="0.2">
      <c r="A226" s="8">
        <f t="shared" si="24"/>
        <v>14</v>
      </c>
      <c r="B226" s="8"/>
      <c r="D226" s="83"/>
      <c r="E226" s="84" t="s">
        <v>32</v>
      </c>
      <c r="F226" s="85">
        <v>14023</v>
      </c>
      <c r="G226" s="86">
        <f>IFERROR(F226/P226,"-")</f>
        <v>0.86845853718957078</v>
      </c>
      <c r="H226" s="87">
        <v>14250</v>
      </c>
      <c r="I226" s="87">
        <v>13830</v>
      </c>
      <c r="J226" s="87">
        <v>13898</v>
      </c>
      <c r="K226" s="87">
        <v>13863</v>
      </c>
      <c r="L226" s="88">
        <v>13660</v>
      </c>
      <c r="M226" s="89">
        <f>IFERROR(L226/F226,"-")</f>
        <v>0.9741139556442987</v>
      </c>
      <c r="N226" s="104">
        <f>L226-F226</f>
        <v>-363</v>
      </c>
      <c r="O226" s="88">
        <v>13403</v>
      </c>
      <c r="P226" s="91">
        <v>16147</v>
      </c>
      <c r="Q226" s="92">
        <f>IFERROR(O226/P226,"-")</f>
        <v>0.83006131169876762</v>
      </c>
      <c r="W226" s="1" t="str">
        <f t="shared" si="25"/>
        <v>14神奈川県</v>
      </c>
    </row>
    <row r="227" spans="1:23" s="5" customFormat="1" x14ac:dyDescent="0.15">
      <c r="A227" s="93">
        <f t="shared" si="24"/>
        <v>14</v>
      </c>
      <c r="B227" s="93"/>
      <c r="D227" s="94"/>
      <c r="E227" s="95" t="s">
        <v>33</v>
      </c>
      <c r="F227" s="96">
        <v>0.95463510848126232</v>
      </c>
      <c r="G227" s="97"/>
      <c r="H227" s="96">
        <v>0.99371069182389937</v>
      </c>
      <c r="I227" s="96">
        <v>0.99137931034482762</v>
      </c>
      <c r="J227" s="96">
        <v>0.97408207343412523</v>
      </c>
      <c r="K227" s="96">
        <v>0.96943231441048039</v>
      </c>
      <c r="L227" s="96">
        <v>0.98886414253897548</v>
      </c>
      <c r="M227" s="98"/>
      <c r="N227" s="98"/>
      <c r="O227" s="99"/>
      <c r="P227" s="99"/>
      <c r="Q227" s="98"/>
      <c r="W227" s="5" t="str">
        <f t="shared" si="25"/>
        <v>14神奈川県</v>
      </c>
    </row>
    <row r="228" spans="1:23" x14ac:dyDescent="0.15">
      <c r="A228" s="8">
        <f>A213+1</f>
        <v>15</v>
      </c>
      <c r="B228" s="8"/>
      <c r="C228" s="100">
        <f>A228</f>
        <v>15</v>
      </c>
      <c r="D228" s="100"/>
      <c r="R228" s="1" t="str">
        <f>"（"&amp;F230&amp;"　"&amp;H230&amp;"）"</f>
        <v>（15　新潟県）</v>
      </c>
      <c r="W228" s="1" t="str">
        <f>TEXT(F230,"0?")&amp;H230</f>
        <v>15新潟県</v>
      </c>
    </row>
    <row r="229" spans="1:23" ht="14.25" thickBot="1" x14ac:dyDescent="0.2">
      <c r="A229" s="8">
        <f t="shared" ref="A229:A242" si="26">A214+1</f>
        <v>15</v>
      </c>
      <c r="B229" s="8"/>
      <c r="C229" s="1" t="s">
        <v>3</v>
      </c>
      <c r="W229" s="1" t="str">
        <f>W228</f>
        <v>15新潟県</v>
      </c>
    </row>
    <row r="230" spans="1:23" x14ac:dyDescent="0.15">
      <c r="A230" s="8">
        <f t="shared" si="26"/>
        <v>15</v>
      </c>
      <c r="B230" s="8"/>
      <c r="D230" s="10" t="s">
        <v>4</v>
      </c>
      <c r="E230" s="11"/>
      <c r="F230" s="12">
        <f>A230</f>
        <v>15</v>
      </c>
      <c r="G230" s="13"/>
      <c r="H230" s="13" t="s">
        <v>48</v>
      </c>
      <c r="I230" s="14"/>
      <c r="J230" s="15"/>
      <c r="K230" s="15"/>
      <c r="W230" s="1" t="str">
        <f t="shared" ref="W230:W242" si="27">W229</f>
        <v>15新潟県</v>
      </c>
    </row>
    <row r="231" spans="1:23" x14ac:dyDescent="0.15">
      <c r="A231" s="8">
        <f t="shared" si="26"/>
        <v>15</v>
      </c>
      <c r="B231" s="8"/>
      <c r="D231" s="17"/>
      <c r="E231" s="18"/>
      <c r="F231" s="19"/>
      <c r="G231" s="20"/>
      <c r="H231" s="20"/>
      <c r="I231" s="21"/>
      <c r="J231" s="15"/>
      <c r="K231" s="15"/>
      <c r="W231" s="1" t="str">
        <f t="shared" si="27"/>
        <v>15新潟県</v>
      </c>
    </row>
    <row r="232" spans="1:23" x14ac:dyDescent="0.15">
      <c r="A232" s="8">
        <f t="shared" si="26"/>
        <v>15</v>
      </c>
      <c r="B232" s="8"/>
      <c r="D232" s="22" t="s">
        <v>6</v>
      </c>
      <c r="E232" s="23"/>
      <c r="F232" s="24">
        <v>220.12719999999999</v>
      </c>
      <c r="G232" s="25"/>
      <c r="H232" s="25"/>
      <c r="I232" s="26"/>
      <c r="J232" s="27"/>
      <c r="K232" s="27"/>
      <c r="M232" s="28"/>
      <c r="W232" s="1" t="str">
        <f t="shared" si="27"/>
        <v>15新潟県</v>
      </c>
    </row>
    <row r="233" spans="1:23" ht="14.25" thickBot="1" x14ac:dyDescent="0.2">
      <c r="A233" s="8">
        <f t="shared" si="26"/>
        <v>15</v>
      </c>
      <c r="B233" s="8"/>
      <c r="D233" s="29" t="s">
        <v>7</v>
      </c>
      <c r="E233" s="30"/>
      <c r="F233" s="31">
        <v>12584.11</v>
      </c>
      <c r="G233" s="32"/>
      <c r="H233" s="32"/>
      <c r="I233" s="33"/>
      <c r="J233" s="34"/>
      <c r="K233" s="34"/>
      <c r="M233" s="35"/>
      <c r="W233" s="1" t="str">
        <f t="shared" si="27"/>
        <v>15新潟県</v>
      </c>
    </row>
    <row r="234" spans="1:23" ht="14.25" thickBot="1" x14ac:dyDescent="0.2">
      <c r="A234" s="8">
        <f t="shared" si="26"/>
        <v>15</v>
      </c>
      <c r="B234" s="8"/>
      <c r="C234" s="1" t="s">
        <v>8</v>
      </c>
      <c r="W234" s="1" t="str">
        <f t="shared" si="27"/>
        <v>15新潟県</v>
      </c>
    </row>
    <row r="235" spans="1:23" x14ac:dyDescent="0.15">
      <c r="A235" s="8">
        <f t="shared" si="26"/>
        <v>15</v>
      </c>
      <c r="B235" s="8"/>
      <c r="D235" s="37"/>
      <c r="E235" s="38"/>
      <c r="F235" s="39" t="s">
        <v>9</v>
      </c>
      <c r="G235" s="40"/>
      <c r="H235" s="41" t="s">
        <v>10</v>
      </c>
      <c r="I235" s="41" t="s">
        <v>11</v>
      </c>
      <c r="J235" s="41" t="s">
        <v>12</v>
      </c>
      <c r="K235" s="41" t="s">
        <v>13</v>
      </c>
      <c r="L235" s="42" t="s">
        <v>14</v>
      </c>
      <c r="M235" s="40"/>
      <c r="N235" s="40"/>
      <c r="O235" s="42" t="s">
        <v>15</v>
      </c>
      <c r="P235" s="40"/>
      <c r="Q235" s="43"/>
      <c r="W235" s="1" t="str">
        <f t="shared" si="27"/>
        <v>15新潟県</v>
      </c>
    </row>
    <row r="236" spans="1:23" ht="32.25" thickBot="1" x14ac:dyDescent="0.2">
      <c r="A236" s="8">
        <f t="shared" si="26"/>
        <v>15</v>
      </c>
      <c r="B236" s="8"/>
      <c r="D236" s="44"/>
      <c r="E236" s="45"/>
      <c r="F236" s="46" t="s">
        <v>16</v>
      </c>
      <c r="G236" s="47" t="s">
        <v>17</v>
      </c>
      <c r="H236" s="48" t="s">
        <v>18</v>
      </c>
      <c r="I236" s="48" t="s">
        <v>19</v>
      </c>
      <c r="J236" s="48" t="s">
        <v>20</v>
      </c>
      <c r="K236" s="48" t="s">
        <v>21</v>
      </c>
      <c r="L236" s="49" t="s">
        <v>22</v>
      </c>
      <c r="M236" s="50" t="s">
        <v>23</v>
      </c>
      <c r="N236" s="51" t="s">
        <v>24</v>
      </c>
      <c r="O236" s="52" t="s">
        <v>25</v>
      </c>
      <c r="P236" s="50" t="s">
        <v>26</v>
      </c>
      <c r="Q236" s="53" t="s">
        <v>27</v>
      </c>
      <c r="W236" s="1" t="str">
        <f t="shared" si="27"/>
        <v>15新潟県</v>
      </c>
    </row>
    <row r="237" spans="1:23" ht="14.25" thickTop="1" x14ac:dyDescent="0.15">
      <c r="A237" s="8">
        <f t="shared" si="26"/>
        <v>15</v>
      </c>
      <c r="B237" s="8"/>
      <c r="D237" s="54"/>
      <c r="E237" s="55" t="s">
        <v>28</v>
      </c>
      <c r="F237" s="56">
        <f>SUM(F238:F241)</f>
        <v>21568</v>
      </c>
      <c r="G237" s="57">
        <f>IFERROR(F237/P237,"-")</f>
        <v>1.1796751080238472</v>
      </c>
      <c r="H237" s="58">
        <f>SUM(H238:H241)</f>
        <v>21529</v>
      </c>
      <c r="I237" s="58">
        <f>SUM(I238:I241)</f>
        <v>20999</v>
      </c>
      <c r="J237" s="58">
        <f>SUM(J238:J241)</f>
        <v>20270</v>
      </c>
      <c r="K237" s="58">
        <f>SUM(K238:K241)</f>
        <v>19931</v>
      </c>
      <c r="L237" s="59">
        <f>SUM(L238:L241)</f>
        <v>19643</v>
      </c>
      <c r="M237" s="60">
        <f>IFERROR(L237/F237,"-")</f>
        <v>0.91074740356083084</v>
      </c>
      <c r="N237" s="101">
        <f>L237-F237</f>
        <v>-1925</v>
      </c>
      <c r="O237" s="59">
        <f>SUM(O238:O241)</f>
        <v>19353</v>
      </c>
      <c r="P237" s="62">
        <f>SUM(P238:P241)</f>
        <v>18283</v>
      </c>
      <c r="Q237" s="63">
        <f>IFERROR(O237/P237,"-")</f>
        <v>1.0585243122025925</v>
      </c>
      <c r="W237" s="1" t="str">
        <f t="shared" si="27"/>
        <v>15新潟県</v>
      </c>
    </row>
    <row r="238" spans="1:23" x14ac:dyDescent="0.15">
      <c r="A238" s="8">
        <f t="shared" si="26"/>
        <v>15</v>
      </c>
      <c r="B238" s="8"/>
      <c r="D238" s="64"/>
      <c r="E238" s="65" t="s">
        <v>29</v>
      </c>
      <c r="F238" s="66">
        <v>2639</v>
      </c>
      <c r="G238" s="67">
        <f>IFERROR(F238/P238,"-")</f>
        <v>1.5888019265502709</v>
      </c>
      <c r="H238" s="68">
        <v>1993</v>
      </c>
      <c r="I238" s="68">
        <v>1786</v>
      </c>
      <c r="J238" s="68">
        <v>1780</v>
      </c>
      <c r="K238" s="68">
        <v>1780</v>
      </c>
      <c r="L238" s="69">
        <v>1708</v>
      </c>
      <c r="M238" s="70">
        <f>IFERROR(L238/F238,"-")</f>
        <v>0.64721485411140589</v>
      </c>
      <c r="N238" s="102">
        <f>L238-F238</f>
        <v>-931</v>
      </c>
      <c r="O238" s="69">
        <v>1741</v>
      </c>
      <c r="P238" s="72">
        <v>1661</v>
      </c>
      <c r="Q238" s="73">
        <f>IFERROR(O238/P238,"-")</f>
        <v>1.0481637567730282</v>
      </c>
      <c r="W238" s="1" t="str">
        <f t="shared" si="27"/>
        <v>15新潟県</v>
      </c>
    </row>
    <row r="239" spans="1:23" x14ac:dyDescent="0.15">
      <c r="A239" s="8">
        <f t="shared" si="26"/>
        <v>15</v>
      </c>
      <c r="B239" s="8"/>
      <c r="D239" s="64"/>
      <c r="E239" s="74" t="s">
        <v>30</v>
      </c>
      <c r="F239" s="75">
        <v>10758</v>
      </c>
      <c r="G239" s="76">
        <f>IFERROR(F239/P239,"-")</f>
        <v>1.8774869109947645</v>
      </c>
      <c r="H239" s="77">
        <v>10626</v>
      </c>
      <c r="I239" s="77">
        <v>10156</v>
      </c>
      <c r="J239" s="77">
        <v>9984</v>
      </c>
      <c r="K239" s="77">
        <v>9828</v>
      </c>
      <c r="L239" s="78">
        <v>9512</v>
      </c>
      <c r="M239" s="79">
        <f>IFERROR(L239/F239,"-")</f>
        <v>0.88417921546755907</v>
      </c>
      <c r="N239" s="103">
        <f>L239-F239</f>
        <v>-1246</v>
      </c>
      <c r="O239" s="78">
        <v>9309</v>
      </c>
      <c r="P239" s="81">
        <v>5730</v>
      </c>
      <c r="Q239" s="82">
        <f>IFERROR(O239/P239,"-")</f>
        <v>1.624607329842932</v>
      </c>
      <c r="W239" s="1" t="str">
        <f t="shared" si="27"/>
        <v>15新潟県</v>
      </c>
    </row>
    <row r="240" spans="1:23" x14ac:dyDescent="0.15">
      <c r="A240" s="8">
        <f t="shared" si="26"/>
        <v>15</v>
      </c>
      <c r="B240" s="8"/>
      <c r="D240" s="64"/>
      <c r="E240" s="74" t="s">
        <v>31</v>
      </c>
      <c r="F240" s="75">
        <v>1619</v>
      </c>
      <c r="G240" s="76">
        <f>IFERROR(F240/P240,"-")</f>
        <v>0.2835873182693992</v>
      </c>
      <c r="H240" s="77">
        <v>2659</v>
      </c>
      <c r="I240" s="77">
        <v>3035</v>
      </c>
      <c r="J240" s="77">
        <v>3206</v>
      </c>
      <c r="K240" s="77">
        <v>3341</v>
      </c>
      <c r="L240" s="78">
        <v>3579</v>
      </c>
      <c r="M240" s="79">
        <f>IFERROR(L240/F240,"-")</f>
        <v>2.2106238418777022</v>
      </c>
      <c r="N240" s="103">
        <f>L240-F240</f>
        <v>1960</v>
      </c>
      <c r="O240" s="78">
        <v>4074</v>
      </c>
      <c r="P240" s="81">
        <v>5709</v>
      </c>
      <c r="Q240" s="82">
        <f>IFERROR(O240/P240,"-")</f>
        <v>0.7136100893326327</v>
      </c>
      <c r="W240" s="1" t="str">
        <f t="shared" si="27"/>
        <v>15新潟県</v>
      </c>
    </row>
    <row r="241" spans="1:23" ht="14.25" thickBot="1" x14ac:dyDescent="0.2">
      <c r="A241" s="8">
        <f t="shared" si="26"/>
        <v>15</v>
      </c>
      <c r="B241" s="8"/>
      <c r="D241" s="83"/>
      <c r="E241" s="84" t="s">
        <v>32</v>
      </c>
      <c r="F241" s="85">
        <v>6552</v>
      </c>
      <c r="G241" s="86">
        <f>IFERROR(F241/P241,"-")</f>
        <v>1.264132741655412</v>
      </c>
      <c r="H241" s="87">
        <v>6251</v>
      </c>
      <c r="I241" s="87">
        <v>6022</v>
      </c>
      <c r="J241" s="87">
        <v>5300</v>
      </c>
      <c r="K241" s="87">
        <v>4982</v>
      </c>
      <c r="L241" s="88">
        <v>4844</v>
      </c>
      <c r="M241" s="89">
        <f>IFERROR(L241/F241,"-")</f>
        <v>0.73931623931623935</v>
      </c>
      <c r="N241" s="104">
        <f>L241-F241</f>
        <v>-1708</v>
      </c>
      <c r="O241" s="88">
        <v>4229</v>
      </c>
      <c r="P241" s="91">
        <v>5183</v>
      </c>
      <c r="Q241" s="92">
        <f>IFERROR(O241/P241,"-")</f>
        <v>0.81593671618753616</v>
      </c>
      <c r="W241" s="1" t="str">
        <f t="shared" si="27"/>
        <v>15新潟県</v>
      </c>
    </row>
    <row r="242" spans="1:23" s="5" customFormat="1" x14ac:dyDescent="0.15">
      <c r="A242" s="93">
        <f t="shared" si="26"/>
        <v>15</v>
      </c>
      <c r="B242" s="93"/>
      <c r="D242" s="94"/>
      <c r="E242" s="95" t="s">
        <v>33</v>
      </c>
      <c r="F242" s="96">
        <v>0.93939393939393945</v>
      </c>
      <c r="G242" s="97"/>
      <c r="H242" s="96">
        <v>0.97350993377483441</v>
      </c>
      <c r="I242" s="96">
        <v>0.9932432432432432</v>
      </c>
      <c r="J242" s="96">
        <v>0.95890410958904104</v>
      </c>
      <c r="K242" s="96">
        <v>0.95774647887323938</v>
      </c>
      <c r="L242" s="96">
        <v>0.94890510948905105</v>
      </c>
      <c r="M242" s="98"/>
      <c r="N242" s="98"/>
      <c r="O242" s="99"/>
      <c r="P242" s="99"/>
      <c r="Q242" s="98"/>
      <c r="W242" s="5" t="str">
        <f t="shared" si="27"/>
        <v>15新潟県</v>
      </c>
    </row>
    <row r="243" spans="1:23" x14ac:dyDescent="0.15">
      <c r="A243" s="8">
        <f>A228+1</f>
        <v>16</v>
      </c>
      <c r="B243" s="8"/>
      <c r="C243" s="100">
        <f>A243</f>
        <v>16</v>
      </c>
      <c r="D243" s="100"/>
      <c r="R243" s="1" t="str">
        <f>"（"&amp;F245&amp;"　"&amp;H245&amp;"）"</f>
        <v>（16　富山県）</v>
      </c>
      <c r="W243" s="1" t="str">
        <f>TEXT(F245,"0?")&amp;H245</f>
        <v>16富山県</v>
      </c>
    </row>
    <row r="244" spans="1:23" ht="14.25" thickBot="1" x14ac:dyDescent="0.2">
      <c r="A244" s="8">
        <f t="shared" ref="A244:A257" si="28">A229+1</f>
        <v>16</v>
      </c>
      <c r="B244" s="8"/>
      <c r="C244" s="1" t="s">
        <v>3</v>
      </c>
      <c r="W244" s="1" t="str">
        <f>W243</f>
        <v>16富山県</v>
      </c>
    </row>
    <row r="245" spans="1:23" x14ac:dyDescent="0.15">
      <c r="A245" s="8">
        <f t="shared" si="28"/>
        <v>16</v>
      </c>
      <c r="B245" s="8"/>
      <c r="D245" s="10" t="s">
        <v>4</v>
      </c>
      <c r="E245" s="11"/>
      <c r="F245" s="12">
        <f>A245</f>
        <v>16</v>
      </c>
      <c r="G245" s="13"/>
      <c r="H245" s="13" t="s">
        <v>49</v>
      </c>
      <c r="I245" s="14"/>
      <c r="J245" s="15"/>
      <c r="K245" s="15"/>
      <c r="W245" s="1" t="str">
        <f t="shared" ref="W245:W257" si="29">W244</f>
        <v>16富山県</v>
      </c>
    </row>
    <row r="246" spans="1:23" x14ac:dyDescent="0.15">
      <c r="A246" s="8">
        <f t="shared" si="28"/>
        <v>16</v>
      </c>
      <c r="B246" s="8"/>
      <c r="D246" s="17"/>
      <c r="E246" s="18"/>
      <c r="F246" s="19"/>
      <c r="G246" s="20"/>
      <c r="H246" s="20"/>
      <c r="I246" s="21"/>
      <c r="J246" s="15"/>
      <c r="K246" s="15"/>
      <c r="W246" s="1" t="str">
        <f t="shared" si="29"/>
        <v>16富山県</v>
      </c>
    </row>
    <row r="247" spans="1:23" x14ac:dyDescent="0.15">
      <c r="A247" s="8">
        <f t="shared" si="28"/>
        <v>16</v>
      </c>
      <c r="B247" s="8"/>
      <c r="D247" s="22" t="s">
        <v>6</v>
      </c>
      <c r="E247" s="23"/>
      <c r="F247" s="24">
        <v>103.48139999999999</v>
      </c>
      <c r="G247" s="25"/>
      <c r="H247" s="25"/>
      <c r="I247" s="26"/>
      <c r="J247" s="27"/>
      <c r="K247" s="27"/>
      <c r="M247" s="28"/>
      <c r="W247" s="1" t="str">
        <f t="shared" si="29"/>
        <v>16富山県</v>
      </c>
    </row>
    <row r="248" spans="1:23" ht="14.25" thickBot="1" x14ac:dyDescent="0.2">
      <c r="A248" s="8">
        <f t="shared" si="28"/>
        <v>16</v>
      </c>
      <c r="B248" s="8"/>
      <c r="D248" s="29" t="s">
        <v>7</v>
      </c>
      <c r="E248" s="30"/>
      <c r="F248" s="31">
        <v>4247.6400000000003</v>
      </c>
      <c r="G248" s="32"/>
      <c r="H248" s="32"/>
      <c r="I248" s="33"/>
      <c r="J248" s="34"/>
      <c r="K248" s="34"/>
      <c r="M248" s="35"/>
      <c r="W248" s="1" t="str">
        <f t="shared" si="29"/>
        <v>16富山県</v>
      </c>
    </row>
    <row r="249" spans="1:23" ht="14.25" thickBot="1" x14ac:dyDescent="0.2">
      <c r="A249" s="8">
        <f t="shared" si="28"/>
        <v>16</v>
      </c>
      <c r="B249" s="8"/>
      <c r="C249" s="1" t="s">
        <v>8</v>
      </c>
      <c r="W249" s="1" t="str">
        <f t="shared" si="29"/>
        <v>16富山県</v>
      </c>
    </row>
    <row r="250" spans="1:23" x14ac:dyDescent="0.15">
      <c r="A250" s="8">
        <f t="shared" si="28"/>
        <v>16</v>
      </c>
      <c r="B250" s="8"/>
      <c r="D250" s="37"/>
      <c r="E250" s="38"/>
      <c r="F250" s="39" t="s">
        <v>9</v>
      </c>
      <c r="G250" s="40"/>
      <c r="H250" s="41" t="s">
        <v>10</v>
      </c>
      <c r="I250" s="41" t="s">
        <v>11</v>
      </c>
      <c r="J250" s="41" t="s">
        <v>12</v>
      </c>
      <c r="K250" s="41" t="s">
        <v>13</v>
      </c>
      <c r="L250" s="42" t="s">
        <v>14</v>
      </c>
      <c r="M250" s="40"/>
      <c r="N250" s="40"/>
      <c r="O250" s="42" t="s">
        <v>15</v>
      </c>
      <c r="P250" s="40"/>
      <c r="Q250" s="43"/>
      <c r="W250" s="1" t="str">
        <f t="shared" si="29"/>
        <v>16富山県</v>
      </c>
    </row>
    <row r="251" spans="1:23" ht="32.25" thickBot="1" x14ac:dyDescent="0.2">
      <c r="A251" s="8">
        <f t="shared" si="28"/>
        <v>16</v>
      </c>
      <c r="B251" s="8"/>
      <c r="D251" s="44"/>
      <c r="E251" s="45"/>
      <c r="F251" s="46" t="s">
        <v>16</v>
      </c>
      <c r="G251" s="47" t="s">
        <v>17</v>
      </c>
      <c r="H251" s="48" t="s">
        <v>18</v>
      </c>
      <c r="I251" s="48" t="s">
        <v>19</v>
      </c>
      <c r="J251" s="48" t="s">
        <v>20</v>
      </c>
      <c r="K251" s="48" t="s">
        <v>21</v>
      </c>
      <c r="L251" s="49" t="s">
        <v>22</v>
      </c>
      <c r="M251" s="50" t="s">
        <v>23</v>
      </c>
      <c r="N251" s="51" t="s">
        <v>24</v>
      </c>
      <c r="O251" s="52" t="s">
        <v>25</v>
      </c>
      <c r="P251" s="50" t="s">
        <v>26</v>
      </c>
      <c r="Q251" s="53" t="s">
        <v>27</v>
      </c>
      <c r="W251" s="1" t="str">
        <f t="shared" si="29"/>
        <v>16富山県</v>
      </c>
    </row>
    <row r="252" spans="1:23" ht="14.25" thickTop="1" x14ac:dyDescent="0.15">
      <c r="A252" s="8">
        <f t="shared" si="28"/>
        <v>16</v>
      </c>
      <c r="B252" s="8"/>
      <c r="D252" s="54"/>
      <c r="E252" s="55" t="s">
        <v>28</v>
      </c>
      <c r="F252" s="56">
        <f>SUM(F253:F256)</f>
        <v>13599</v>
      </c>
      <c r="G252" s="57">
        <f>IFERROR(F252/P252,"-")</f>
        <v>1.4229360678037042</v>
      </c>
      <c r="H252" s="58">
        <f>SUM(H253:H256)</f>
        <v>13353</v>
      </c>
      <c r="I252" s="58">
        <f>SUM(I253:I256)</f>
        <v>12421</v>
      </c>
      <c r="J252" s="58">
        <f>SUM(J253:J256)</f>
        <v>12085</v>
      </c>
      <c r="K252" s="58">
        <f>SUM(K253:K256)</f>
        <v>12060</v>
      </c>
      <c r="L252" s="59">
        <f>SUM(L253:L256)</f>
        <v>11850</v>
      </c>
      <c r="M252" s="60">
        <f>IFERROR(L252/F252,"-")</f>
        <v>0.871387602029561</v>
      </c>
      <c r="N252" s="101">
        <f>L252-F252</f>
        <v>-1749</v>
      </c>
      <c r="O252" s="59">
        <f>SUM(O253:O256)</f>
        <v>11611</v>
      </c>
      <c r="P252" s="62">
        <f>SUM(P253:P256)</f>
        <v>9557</v>
      </c>
      <c r="Q252" s="63">
        <f>IFERROR(O252/P252,"-")</f>
        <v>1.2149210003139059</v>
      </c>
      <c r="W252" s="1" t="str">
        <f t="shared" si="29"/>
        <v>16富山県</v>
      </c>
    </row>
    <row r="253" spans="1:23" x14ac:dyDescent="0.15">
      <c r="A253" s="8">
        <f t="shared" si="28"/>
        <v>16</v>
      </c>
      <c r="B253" s="8"/>
      <c r="D253" s="64"/>
      <c r="E253" s="65" t="s">
        <v>29</v>
      </c>
      <c r="F253" s="66">
        <v>1753</v>
      </c>
      <c r="G253" s="67">
        <f>IFERROR(F253/P253,"-")</f>
        <v>1.8849462365591398</v>
      </c>
      <c r="H253" s="68">
        <v>1789</v>
      </c>
      <c r="I253" s="68">
        <v>1777</v>
      </c>
      <c r="J253" s="68">
        <v>1727</v>
      </c>
      <c r="K253" s="68">
        <v>1765</v>
      </c>
      <c r="L253" s="69">
        <v>1719</v>
      </c>
      <c r="M253" s="70">
        <f>IFERROR(L253/F253,"-")</f>
        <v>0.9806046776953794</v>
      </c>
      <c r="N253" s="102">
        <f>L253-F253</f>
        <v>-34</v>
      </c>
      <c r="O253" s="69">
        <v>1668</v>
      </c>
      <c r="P253" s="72">
        <v>930</v>
      </c>
      <c r="Q253" s="73">
        <f>IFERROR(O253/P253,"-")</f>
        <v>1.7935483870967741</v>
      </c>
      <c r="W253" s="1" t="str">
        <f t="shared" si="29"/>
        <v>16富山県</v>
      </c>
    </row>
    <row r="254" spans="1:23" x14ac:dyDescent="0.15">
      <c r="A254" s="8">
        <f t="shared" si="28"/>
        <v>16</v>
      </c>
      <c r="B254" s="8"/>
      <c r="D254" s="64"/>
      <c r="E254" s="74" t="s">
        <v>30</v>
      </c>
      <c r="F254" s="75">
        <v>5412</v>
      </c>
      <c r="G254" s="76">
        <f>IFERROR(F254/P254,"-")</f>
        <v>1.6631837738168409</v>
      </c>
      <c r="H254" s="77">
        <v>4667</v>
      </c>
      <c r="I254" s="77">
        <v>4527</v>
      </c>
      <c r="J254" s="77">
        <v>4513</v>
      </c>
      <c r="K254" s="77">
        <v>4436</v>
      </c>
      <c r="L254" s="78">
        <v>4164</v>
      </c>
      <c r="M254" s="79">
        <f>IFERROR(L254/F254,"-")</f>
        <v>0.76940133037694014</v>
      </c>
      <c r="N254" s="103">
        <f>L254-F254</f>
        <v>-1248</v>
      </c>
      <c r="O254" s="78">
        <v>4058</v>
      </c>
      <c r="P254" s="81">
        <v>3254</v>
      </c>
      <c r="Q254" s="82">
        <f>IFERROR(O254/P254,"-")</f>
        <v>1.2470805162876459</v>
      </c>
      <c r="W254" s="1" t="str">
        <f t="shared" si="29"/>
        <v>16富山県</v>
      </c>
    </row>
    <row r="255" spans="1:23" x14ac:dyDescent="0.15">
      <c r="A255" s="8">
        <f t="shared" si="28"/>
        <v>16</v>
      </c>
      <c r="B255" s="8"/>
      <c r="D255" s="64"/>
      <c r="E255" s="74" t="s">
        <v>31</v>
      </c>
      <c r="F255" s="75">
        <v>1016</v>
      </c>
      <c r="G255" s="76">
        <f>IFERROR(F255/P255,"-")</f>
        <v>0.37284403669724769</v>
      </c>
      <c r="H255" s="77">
        <v>1573</v>
      </c>
      <c r="I255" s="77">
        <v>1664</v>
      </c>
      <c r="J255" s="77">
        <v>1717</v>
      </c>
      <c r="K255" s="77">
        <v>1826</v>
      </c>
      <c r="L255" s="78">
        <v>1829</v>
      </c>
      <c r="M255" s="79">
        <f>IFERROR(L255/F255,"-")</f>
        <v>1.8001968503937007</v>
      </c>
      <c r="N255" s="103">
        <f>L255-F255</f>
        <v>813</v>
      </c>
      <c r="O255" s="78">
        <v>2075</v>
      </c>
      <c r="P255" s="81">
        <v>2725</v>
      </c>
      <c r="Q255" s="82">
        <f>IFERROR(O255/P255,"-")</f>
        <v>0.76146788990825687</v>
      </c>
      <c r="W255" s="1" t="str">
        <f t="shared" si="29"/>
        <v>16富山県</v>
      </c>
    </row>
    <row r="256" spans="1:23" ht="14.25" thickBot="1" x14ac:dyDescent="0.2">
      <c r="A256" s="8">
        <f t="shared" si="28"/>
        <v>16</v>
      </c>
      <c r="B256" s="8"/>
      <c r="D256" s="83"/>
      <c r="E256" s="84" t="s">
        <v>32</v>
      </c>
      <c r="F256" s="85">
        <v>5418</v>
      </c>
      <c r="G256" s="86">
        <f>IFERROR(F256/P256,"-")</f>
        <v>2.0460725075528701</v>
      </c>
      <c r="H256" s="87">
        <v>5324</v>
      </c>
      <c r="I256" s="87">
        <v>4453</v>
      </c>
      <c r="J256" s="87">
        <v>4128</v>
      </c>
      <c r="K256" s="87">
        <v>4033</v>
      </c>
      <c r="L256" s="88">
        <v>4138</v>
      </c>
      <c r="M256" s="89">
        <f>IFERROR(L256/F256,"-")</f>
        <v>0.76375046142488001</v>
      </c>
      <c r="N256" s="104">
        <f>L256-F256</f>
        <v>-1280</v>
      </c>
      <c r="O256" s="88">
        <v>3810</v>
      </c>
      <c r="P256" s="91">
        <v>2648</v>
      </c>
      <c r="Q256" s="92">
        <f>IFERROR(O256/P256,"-")</f>
        <v>1.4388217522658611</v>
      </c>
      <c r="W256" s="1" t="str">
        <f t="shared" si="29"/>
        <v>16富山県</v>
      </c>
    </row>
    <row r="257" spans="1:23" s="5" customFormat="1" x14ac:dyDescent="0.15">
      <c r="A257" s="93">
        <f t="shared" si="28"/>
        <v>16</v>
      </c>
      <c r="B257" s="93"/>
      <c r="D257" s="94"/>
      <c r="E257" s="95" t="s">
        <v>33</v>
      </c>
      <c r="F257" s="96">
        <v>0.94852941176470584</v>
      </c>
      <c r="G257" s="97"/>
      <c r="H257" s="96">
        <v>1</v>
      </c>
      <c r="I257" s="96">
        <v>1</v>
      </c>
      <c r="J257" s="96">
        <v>0.99173553719008267</v>
      </c>
      <c r="K257" s="96">
        <v>1</v>
      </c>
      <c r="L257" s="96">
        <v>0.98319327731092432</v>
      </c>
      <c r="M257" s="98"/>
      <c r="N257" s="98"/>
      <c r="O257" s="99"/>
      <c r="P257" s="99"/>
      <c r="Q257" s="98"/>
      <c r="W257" s="5" t="str">
        <f t="shared" si="29"/>
        <v>16富山県</v>
      </c>
    </row>
    <row r="258" spans="1:23" x14ac:dyDescent="0.15">
      <c r="A258" s="8">
        <f>A243+1</f>
        <v>17</v>
      </c>
      <c r="B258" s="8"/>
      <c r="C258" s="100">
        <f>A258</f>
        <v>17</v>
      </c>
      <c r="D258" s="100"/>
      <c r="R258" s="1" t="str">
        <f>"（"&amp;F260&amp;"　"&amp;H260&amp;"）"</f>
        <v>（17　石川県）</v>
      </c>
      <c r="W258" s="1" t="str">
        <f>TEXT(F260,"0?")&amp;H260</f>
        <v>17石川県</v>
      </c>
    </row>
    <row r="259" spans="1:23" ht="14.25" thickBot="1" x14ac:dyDescent="0.2">
      <c r="A259" s="8">
        <f t="shared" ref="A259:A272" si="30">A244+1</f>
        <v>17</v>
      </c>
      <c r="B259" s="8"/>
      <c r="C259" s="1" t="s">
        <v>3</v>
      </c>
      <c r="W259" s="1" t="str">
        <f>W258</f>
        <v>17石川県</v>
      </c>
    </row>
    <row r="260" spans="1:23" x14ac:dyDescent="0.15">
      <c r="A260" s="8">
        <f t="shared" si="30"/>
        <v>17</v>
      </c>
      <c r="B260" s="8"/>
      <c r="D260" s="10" t="s">
        <v>4</v>
      </c>
      <c r="E260" s="11"/>
      <c r="F260" s="12">
        <f>A260</f>
        <v>17</v>
      </c>
      <c r="G260" s="13"/>
      <c r="H260" s="13" t="s">
        <v>50</v>
      </c>
      <c r="I260" s="14"/>
      <c r="J260" s="15"/>
      <c r="K260" s="15"/>
      <c r="W260" s="1" t="str">
        <f t="shared" ref="W260:W272" si="31">W259</f>
        <v>17石川県</v>
      </c>
    </row>
    <row r="261" spans="1:23" x14ac:dyDescent="0.15">
      <c r="A261" s="8">
        <f t="shared" si="30"/>
        <v>17</v>
      </c>
      <c r="B261" s="8"/>
      <c r="D261" s="17"/>
      <c r="E261" s="18"/>
      <c r="F261" s="19"/>
      <c r="G261" s="20"/>
      <c r="H261" s="20"/>
      <c r="I261" s="21"/>
      <c r="J261" s="15"/>
      <c r="K261" s="15"/>
      <c r="W261" s="1" t="str">
        <f t="shared" si="31"/>
        <v>17石川県</v>
      </c>
    </row>
    <row r="262" spans="1:23" x14ac:dyDescent="0.15">
      <c r="A262" s="8">
        <f t="shared" si="30"/>
        <v>17</v>
      </c>
      <c r="B262" s="8"/>
      <c r="D262" s="22" t="s">
        <v>6</v>
      </c>
      <c r="E262" s="23"/>
      <c r="F262" s="24">
        <v>113.2526</v>
      </c>
      <c r="G262" s="25"/>
      <c r="H262" s="25"/>
      <c r="I262" s="26"/>
      <c r="J262" s="27"/>
      <c r="K262" s="27"/>
      <c r="M262" s="28"/>
      <c r="W262" s="1" t="str">
        <f t="shared" si="31"/>
        <v>17石川県</v>
      </c>
    </row>
    <row r="263" spans="1:23" ht="14.25" thickBot="1" x14ac:dyDescent="0.2">
      <c r="A263" s="8">
        <f t="shared" si="30"/>
        <v>17</v>
      </c>
      <c r="B263" s="8"/>
      <c r="D263" s="29" t="s">
        <v>7</v>
      </c>
      <c r="E263" s="30"/>
      <c r="F263" s="31">
        <v>4186.0599999999995</v>
      </c>
      <c r="G263" s="32"/>
      <c r="H263" s="32"/>
      <c r="I263" s="33"/>
      <c r="J263" s="34"/>
      <c r="K263" s="34"/>
      <c r="M263" s="35"/>
      <c r="W263" s="1" t="str">
        <f t="shared" si="31"/>
        <v>17石川県</v>
      </c>
    </row>
    <row r="264" spans="1:23" ht="14.25" thickBot="1" x14ac:dyDescent="0.2">
      <c r="A264" s="8">
        <f t="shared" si="30"/>
        <v>17</v>
      </c>
      <c r="B264" s="8"/>
      <c r="C264" s="1" t="s">
        <v>8</v>
      </c>
      <c r="W264" s="1" t="str">
        <f t="shared" si="31"/>
        <v>17石川県</v>
      </c>
    </row>
    <row r="265" spans="1:23" x14ac:dyDescent="0.15">
      <c r="A265" s="8">
        <f t="shared" si="30"/>
        <v>17</v>
      </c>
      <c r="B265" s="8"/>
      <c r="D265" s="37"/>
      <c r="E265" s="38"/>
      <c r="F265" s="39" t="s">
        <v>9</v>
      </c>
      <c r="G265" s="40"/>
      <c r="H265" s="41" t="s">
        <v>10</v>
      </c>
      <c r="I265" s="41" t="s">
        <v>11</v>
      </c>
      <c r="J265" s="41" t="s">
        <v>12</v>
      </c>
      <c r="K265" s="41" t="s">
        <v>13</v>
      </c>
      <c r="L265" s="42" t="s">
        <v>14</v>
      </c>
      <c r="M265" s="40"/>
      <c r="N265" s="40"/>
      <c r="O265" s="42" t="s">
        <v>15</v>
      </c>
      <c r="P265" s="40"/>
      <c r="Q265" s="43"/>
      <c r="W265" s="1" t="str">
        <f t="shared" si="31"/>
        <v>17石川県</v>
      </c>
    </row>
    <row r="266" spans="1:23" ht="32.25" thickBot="1" x14ac:dyDescent="0.2">
      <c r="A266" s="8">
        <f t="shared" si="30"/>
        <v>17</v>
      </c>
      <c r="B266" s="8"/>
      <c r="D266" s="44"/>
      <c r="E266" s="45"/>
      <c r="F266" s="46" t="s">
        <v>16</v>
      </c>
      <c r="G266" s="47" t="s">
        <v>17</v>
      </c>
      <c r="H266" s="48" t="s">
        <v>18</v>
      </c>
      <c r="I266" s="48" t="s">
        <v>19</v>
      </c>
      <c r="J266" s="48" t="s">
        <v>20</v>
      </c>
      <c r="K266" s="48" t="s">
        <v>21</v>
      </c>
      <c r="L266" s="49" t="s">
        <v>22</v>
      </c>
      <c r="M266" s="50" t="s">
        <v>23</v>
      </c>
      <c r="N266" s="51" t="s">
        <v>24</v>
      </c>
      <c r="O266" s="52" t="s">
        <v>25</v>
      </c>
      <c r="P266" s="50" t="s">
        <v>26</v>
      </c>
      <c r="Q266" s="53" t="s">
        <v>27</v>
      </c>
      <c r="W266" s="1" t="str">
        <f t="shared" si="31"/>
        <v>17石川県</v>
      </c>
    </row>
    <row r="267" spans="1:23" ht="14.25" thickTop="1" x14ac:dyDescent="0.15">
      <c r="A267" s="8">
        <f t="shared" si="30"/>
        <v>17</v>
      </c>
      <c r="B267" s="8"/>
      <c r="D267" s="54"/>
      <c r="E267" s="55" t="s">
        <v>28</v>
      </c>
      <c r="F267" s="56">
        <f>SUM(F268:F271)</f>
        <v>14368</v>
      </c>
      <c r="G267" s="57">
        <f>IFERROR(F267/P267,"-")</f>
        <v>1.2074964282712832</v>
      </c>
      <c r="H267" s="58">
        <f>SUM(H268:H271)</f>
        <v>14535</v>
      </c>
      <c r="I267" s="58">
        <f>SUM(I268:I271)</f>
        <v>14169</v>
      </c>
      <c r="J267" s="58">
        <f>SUM(J268:J271)</f>
        <v>13519</v>
      </c>
      <c r="K267" s="58">
        <f>SUM(K268:K271)</f>
        <v>13346</v>
      </c>
      <c r="L267" s="59">
        <f>SUM(L268:L271)</f>
        <v>13271</v>
      </c>
      <c r="M267" s="60">
        <f>IFERROR(L267/F267,"-")</f>
        <v>0.9236497772828508</v>
      </c>
      <c r="N267" s="101">
        <f>L267-F267</f>
        <v>-1097</v>
      </c>
      <c r="O267" s="59">
        <f>SUM(O268:O271)</f>
        <v>13155</v>
      </c>
      <c r="P267" s="62">
        <f>SUM(P268:P271)</f>
        <v>11899</v>
      </c>
      <c r="Q267" s="63">
        <f>IFERROR(O267/P267,"-")</f>
        <v>1.1055550886629129</v>
      </c>
      <c r="W267" s="1" t="str">
        <f t="shared" si="31"/>
        <v>17石川県</v>
      </c>
    </row>
    <row r="268" spans="1:23" x14ac:dyDescent="0.15">
      <c r="A268" s="8">
        <f t="shared" si="30"/>
        <v>17</v>
      </c>
      <c r="B268" s="8"/>
      <c r="D268" s="64"/>
      <c r="E268" s="65" t="s">
        <v>29</v>
      </c>
      <c r="F268" s="66">
        <v>2495</v>
      </c>
      <c r="G268" s="67">
        <f>IFERROR(F268/P268,"-")</f>
        <v>2.036734693877551</v>
      </c>
      <c r="H268" s="68">
        <v>2493</v>
      </c>
      <c r="I268" s="68">
        <v>2468</v>
      </c>
      <c r="J268" s="68">
        <v>2501</v>
      </c>
      <c r="K268" s="68">
        <v>2515</v>
      </c>
      <c r="L268" s="69">
        <v>2256</v>
      </c>
      <c r="M268" s="70">
        <f>IFERROR(L268/F268,"-")</f>
        <v>0.90420841683366737</v>
      </c>
      <c r="N268" s="102">
        <f>L268-F268</f>
        <v>-239</v>
      </c>
      <c r="O268" s="69">
        <v>2160</v>
      </c>
      <c r="P268" s="72">
        <v>1225</v>
      </c>
      <c r="Q268" s="73">
        <f>IFERROR(O268/P268,"-")</f>
        <v>1.763265306122449</v>
      </c>
      <c r="W268" s="1" t="str">
        <f t="shared" si="31"/>
        <v>17石川県</v>
      </c>
    </row>
    <row r="269" spans="1:23" x14ac:dyDescent="0.15">
      <c r="A269" s="8">
        <f t="shared" si="30"/>
        <v>17</v>
      </c>
      <c r="B269" s="8"/>
      <c r="D269" s="64"/>
      <c r="E269" s="74" t="s">
        <v>30</v>
      </c>
      <c r="F269" s="75">
        <v>6075</v>
      </c>
      <c r="G269" s="76">
        <f>IFERROR(F269/P269,"-")</f>
        <v>1.5458015267175573</v>
      </c>
      <c r="H269" s="77">
        <v>5504</v>
      </c>
      <c r="I269" s="77">
        <v>5274</v>
      </c>
      <c r="J269" s="77">
        <v>5070</v>
      </c>
      <c r="K269" s="77">
        <v>4959</v>
      </c>
      <c r="L269" s="78">
        <v>5104</v>
      </c>
      <c r="M269" s="79">
        <f>IFERROR(L269/F269,"-")</f>
        <v>0.84016460905349799</v>
      </c>
      <c r="N269" s="103">
        <f>L269-F269</f>
        <v>-971</v>
      </c>
      <c r="O269" s="78">
        <v>5185</v>
      </c>
      <c r="P269" s="81">
        <v>3930</v>
      </c>
      <c r="Q269" s="82">
        <f>IFERROR(O269/P269,"-")</f>
        <v>1.3193384223918576</v>
      </c>
      <c r="W269" s="1" t="str">
        <f t="shared" si="31"/>
        <v>17石川県</v>
      </c>
    </row>
    <row r="270" spans="1:23" x14ac:dyDescent="0.15">
      <c r="A270" s="8">
        <f t="shared" si="30"/>
        <v>17</v>
      </c>
      <c r="B270" s="8"/>
      <c r="D270" s="64"/>
      <c r="E270" s="74" t="s">
        <v>31</v>
      </c>
      <c r="F270" s="75">
        <v>1300</v>
      </c>
      <c r="G270" s="76">
        <f>IFERROR(F270/P270,"-")</f>
        <v>0.35192203573362207</v>
      </c>
      <c r="H270" s="77">
        <v>1836</v>
      </c>
      <c r="I270" s="77">
        <v>2015</v>
      </c>
      <c r="J270" s="77">
        <v>2137</v>
      </c>
      <c r="K270" s="77">
        <v>2162</v>
      </c>
      <c r="L270" s="78">
        <v>2279</v>
      </c>
      <c r="M270" s="79">
        <f>IFERROR(L270/F270,"-")</f>
        <v>1.753076923076923</v>
      </c>
      <c r="N270" s="103">
        <f>L270-F270</f>
        <v>979</v>
      </c>
      <c r="O270" s="78">
        <v>2374</v>
      </c>
      <c r="P270" s="81">
        <v>3694</v>
      </c>
      <c r="Q270" s="82">
        <f>IFERROR(O270/P270,"-")</f>
        <v>0.64266377910124528</v>
      </c>
      <c r="W270" s="1" t="str">
        <f t="shared" si="31"/>
        <v>17石川県</v>
      </c>
    </row>
    <row r="271" spans="1:23" ht="14.25" thickBot="1" x14ac:dyDescent="0.2">
      <c r="A271" s="8">
        <f t="shared" si="30"/>
        <v>17</v>
      </c>
      <c r="B271" s="8"/>
      <c r="D271" s="83"/>
      <c r="E271" s="84" t="s">
        <v>32</v>
      </c>
      <c r="F271" s="85">
        <v>4498</v>
      </c>
      <c r="G271" s="86">
        <f>IFERROR(F271/P271,"-")</f>
        <v>1.4747540983606557</v>
      </c>
      <c r="H271" s="87">
        <v>4702</v>
      </c>
      <c r="I271" s="87">
        <v>4412</v>
      </c>
      <c r="J271" s="87">
        <v>3811</v>
      </c>
      <c r="K271" s="87">
        <v>3710</v>
      </c>
      <c r="L271" s="88">
        <v>3632</v>
      </c>
      <c r="M271" s="89">
        <f>IFERROR(L271/F271,"-")</f>
        <v>0.8074699866607381</v>
      </c>
      <c r="N271" s="104">
        <f>L271-F271</f>
        <v>-866</v>
      </c>
      <c r="O271" s="88">
        <v>3436</v>
      </c>
      <c r="P271" s="91">
        <v>3050</v>
      </c>
      <c r="Q271" s="92">
        <f>IFERROR(O271/P271,"-")</f>
        <v>1.1265573770491804</v>
      </c>
      <c r="W271" s="1" t="str">
        <f t="shared" si="31"/>
        <v>17石川県</v>
      </c>
    </row>
    <row r="272" spans="1:23" s="5" customFormat="1" x14ac:dyDescent="0.15">
      <c r="A272" s="93">
        <f t="shared" si="30"/>
        <v>17</v>
      </c>
      <c r="B272" s="93"/>
      <c r="D272" s="94"/>
      <c r="E272" s="95" t="s">
        <v>33</v>
      </c>
      <c r="F272" s="96">
        <v>0.92052980132450335</v>
      </c>
      <c r="G272" s="97"/>
      <c r="H272" s="96">
        <v>1</v>
      </c>
      <c r="I272" s="96">
        <v>0.98581560283687941</v>
      </c>
      <c r="J272" s="96">
        <v>1</v>
      </c>
      <c r="K272" s="96">
        <v>0.98518518518518516</v>
      </c>
      <c r="L272" s="96">
        <v>0.99242424242424243</v>
      </c>
      <c r="M272" s="98"/>
      <c r="N272" s="98"/>
      <c r="O272" s="99"/>
      <c r="P272" s="99"/>
      <c r="Q272" s="98"/>
      <c r="W272" s="5" t="str">
        <f t="shared" si="31"/>
        <v>17石川県</v>
      </c>
    </row>
    <row r="273" spans="1:23" x14ac:dyDescent="0.15">
      <c r="A273" s="8">
        <f>A258+1</f>
        <v>18</v>
      </c>
      <c r="B273" s="8"/>
      <c r="C273" s="100">
        <f>A273</f>
        <v>18</v>
      </c>
      <c r="D273" s="100"/>
      <c r="R273" s="1" t="str">
        <f>"（"&amp;F275&amp;"　"&amp;H275&amp;"）"</f>
        <v>（18　福井県）</v>
      </c>
      <c r="W273" s="1" t="str">
        <f>TEXT(F275,"0?")&amp;H275</f>
        <v>18福井県</v>
      </c>
    </row>
    <row r="274" spans="1:23" ht="14.25" thickBot="1" x14ac:dyDescent="0.2">
      <c r="A274" s="8">
        <f t="shared" ref="A274:A287" si="32">A259+1</f>
        <v>18</v>
      </c>
      <c r="B274" s="8"/>
      <c r="C274" s="1" t="s">
        <v>3</v>
      </c>
      <c r="W274" s="1" t="str">
        <f>W273</f>
        <v>18福井県</v>
      </c>
    </row>
    <row r="275" spans="1:23" x14ac:dyDescent="0.15">
      <c r="A275" s="8">
        <f t="shared" si="32"/>
        <v>18</v>
      </c>
      <c r="B275" s="8"/>
      <c r="D275" s="10" t="s">
        <v>4</v>
      </c>
      <c r="E275" s="11"/>
      <c r="F275" s="12">
        <f>A275</f>
        <v>18</v>
      </c>
      <c r="G275" s="13"/>
      <c r="H275" s="13" t="s">
        <v>51</v>
      </c>
      <c r="I275" s="14"/>
      <c r="J275" s="15"/>
      <c r="K275" s="15"/>
      <c r="W275" s="1" t="str">
        <f t="shared" ref="W275:W287" si="33">W274</f>
        <v>18福井県</v>
      </c>
    </row>
    <row r="276" spans="1:23" x14ac:dyDescent="0.15">
      <c r="A276" s="8">
        <f t="shared" si="32"/>
        <v>18</v>
      </c>
      <c r="B276" s="8"/>
      <c r="D276" s="17"/>
      <c r="E276" s="18"/>
      <c r="F276" s="19"/>
      <c r="G276" s="20"/>
      <c r="H276" s="20"/>
      <c r="I276" s="21"/>
      <c r="J276" s="15"/>
      <c r="K276" s="15"/>
      <c r="W276" s="1" t="str">
        <f t="shared" si="33"/>
        <v>18福井県</v>
      </c>
    </row>
    <row r="277" spans="1:23" x14ac:dyDescent="0.15">
      <c r="A277" s="8">
        <f t="shared" si="32"/>
        <v>18</v>
      </c>
      <c r="B277" s="8"/>
      <c r="D277" s="22" t="s">
        <v>6</v>
      </c>
      <c r="E277" s="23"/>
      <c r="F277" s="24">
        <v>76.686300000000003</v>
      </c>
      <c r="G277" s="25"/>
      <c r="H277" s="25"/>
      <c r="I277" s="26"/>
      <c r="J277" s="27"/>
      <c r="K277" s="27"/>
      <c r="M277" s="28"/>
      <c r="W277" s="1" t="str">
        <f t="shared" si="33"/>
        <v>18福井県</v>
      </c>
    </row>
    <row r="278" spans="1:23" ht="14.25" thickBot="1" x14ac:dyDescent="0.2">
      <c r="A278" s="8">
        <f t="shared" si="32"/>
        <v>18</v>
      </c>
      <c r="B278" s="8"/>
      <c r="D278" s="29" t="s">
        <v>7</v>
      </c>
      <c r="E278" s="30"/>
      <c r="F278" s="31">
        <v>4190.53</v>
      </c>
      <c r="G278" s="32"/>
      <c r="H278" s="32"/>
      <c r="I278" s="33"/>
      <c r="J278" s="34"/>
      <c r="K278" s="34"/>
      <c r="M278" s="35"/>
      <c r="W278" s="1" t="str">
        <f t="shared" si="33"/>
        <v>18福井県</v>
      </c>
    </row>
    <row r="279" spans="1:23" ht="14.25" thickBot="1" x14ac:dyDescent="0.2">
      <c r="A279" s="8">
        <f t="shared" si="32"/>
        <v>18</v>
      </c>
      <c r="B279" s="8"/>
      <c r="C279" s="1" t="s">
        <v>8</v>
      </c>
      <c r="W279" s="1" t="str">
        <f t="shared" si="33"/>
        <v>18福井県</v>
      </c>
    </row>
    <row r="280" spans="1:23" x14ac:dyDescent="0.15">
      <c r="A280" s="8">
        <f t="shared" si="32"/>
        <v>18</v>
      </c>
      <c r="B280" s="8"/>
      <c r="D280" s="37"/>
      <c r="E280" s="38"/>
      <c r="F280" s="39" t="s">
        <v>9</v>
      </c>
      <c r="G280" s="40"/>
      <c r="H280" s="41" t="s">
        <v>10</v>
      </c>
      <c r="I280" s="41" t="s">
        <v>11</v>
      </c>
      <c r="J280" s="41" t="s">
        <v>12</v>
      </c>
      <c r="K280" s="41" t="s">
        <v>13</v>
      </c>
      <c r="L280" s="42" t="s">
        <v>14</v>
      </c>
      <c r="M280" s="40"/>
      <c r="N280" s="40"/>
      <c r="O280" s="42" t="s">
        <v>15</v>
      </c>
      <c r="P280" s="40"/>
      <c r="Q280" s="43"/>
      <c r="W280" s="1" t="str">
        <f t="shared" si="33"/>
        <v>18福井県</v>
      </c>
    </row>
    <row r="281" spans="1:23" ht="32.25" thickBot="1" x14ac:dyDescent="0.2">
      <c r="A281" s="8">
        <f t="shared" si="32"/>
        <v>18</v>
      </c>
      <c r="B281" s="8"/>
      <c r="D281" s="44"/>
      <c r="E281" s="45"/>
      <c r="F281" s="46" t="s">
        <v>16</v>
      </c>
      <c r="G281" s="47" t="s">
        <v>17</v>
      </c>
      <c r="H281" s="48" t="s">
        <v>18</v>
      </c>
      <c r="I281" s="48" t="s">
        <v>19</v>
      </c>
      <c r="J281" s="48" t="s">
        <v>20</v>
      </c>
      <c r="K281" s="48" t="s">
        <v>21</v>
      </c>
      <c r="L281" s="49" t="s">
        <v>22</v>
      </c>
      <c r="M281" s="50" t="s">
        <v>23</v>
      </c>
      <c r="N281" s="51" t="s">
        <v>24</v>
      </c>
      <c r="O281" s="52" t="s">
        <v>25</v>
      </c>
      <c r="P281" s="50" t="s">
        <v>26</v>
      </c>
      <c r="Q281" s="53" t="s">
        <v>27</v>
      </c>
      <c r="W281" s="1" t="str">
        <f t="shared" si="33"/>
        <v>18福井県</v>
      </c>
    </row>
    <row r="282" spans="1:23" ht="14.25" thickTop="1" x14ac:dyDescent="0.15">
      <c r="A282" s="8">
        <f t="shared" si="32"/>
        <v>18</v>
      </c>
      <c r="B282" s="8"/>
      <c r="D282" s="54"/>
      <c r="E282" s="55" t="s">
        <v>28</v>
      </c>
      <c r="F282" s="56">
        <f>SUM(F283:F286)</f>
        <v>9388</v>
      </c>
      <c r="G282" s="57">
        <f>IFERROR(F282/P282,"-")</f>
        <v>1.2367277038598341</v>
      </c>
      <c r="H282" s="58">
        <f>SUM(H283:H286)</f>
        <v>9066</v>
      </c>
      <c r="I282" s="58">
        <f>SUM(I283:I286)</f>
        <v>8882</v>
      </c>
      <c r="J282" s="58">
        <f>SUM(J283:J286)</f>
        <v>8736</v>
      </c>
      <c r="K282" s="58">
        <f>SUM(K283:K286)</f>
        <v>8699</v>
      </c>
      <c r="L282" s="59">
        <f>SUM(L283:L286)</f>
        <v>8546</v>
      </c>
      <c r="M282" s="60">
        <f>IFERROR(L282/F282,"-")</f>
        <v>0.91031103536429481</v>
      </c>
      <c r="N282" s="101">
        <f>L282-F282</f>
        <v>-842</v>
      </c>
      <c r="O282" s="59">
        <f>SUM(O283:O286)</f>
        <v>8488</v>
      </c>
      <c r="P282" s="62">
        <f>SUM(P283:P286)</f>
        <v>7591</v>
      </c>
      <c r="Q282" s="63">
        <f>IFERROR(O282/P282,"-")</f>
        <v>1.1181662495059939</v>
      </c>
      <c r="W282" s="1" t="str">
        <f t="shared" si="33"/>
        <v>18福井県</v>
      </c>
    </row>
    <row r="283" spans="1:23" x14ac:dyDescent="0.15">
      <c r="A283" s="8">
        <f t="shared" si="32"/>
        <v>18</v>
      </c>
      <c r="B283" s="8"/>
      <c r="D283" s="64"/>
      <c r="E283" s="65" t="s">
        <v>29</v>
      </c>
      <c r="F283" s="66">
        <v>1388</v>
      </c>
      <c r="G283" s="67">
        <f>IFERROR(F283/P283,"-")</f>
        <v>1.8884353741496598</v>
      </c>
      <c r="H283" s="68">
        <v>1204</v>
      </c>
      <c r="I283" s="68">
        <v>1243</v>
      </c>
      <c r="J283" s="68">
        <v>926</v>
      </c>
      <c r="K283" s="68">
        <v>926</v>
      </c>
      <c r="L283" s="69">
        <v>934</v>
      </c>
      <c r="M283" s="70">
        <f>IFERROR(L283/F283,"-")</f>
        <v>0.67291066282420753</v>
      </c>
      <c r="N283" s="102">
        <f>L283-F283</f>
        <v>-454</v>
      </c>
      <c r="O283" s="69">
        <v>938</v>
      </c>
      <c r="P283" s="72">
        <v>735</v>
      </c>
      <c r="Q283" s="73">
        <f>IFERROR(O283/P283,"-")</f>
        <v>1.2761904761904761</v>
      </c>
      <c r="W283" s="1" t="str">
        <f t="shared" si="33"/>
        <v>18福井県</v>
      </c>
    </row>
    <row r="284" spans="1:23" x14ac:dyDescent="0.15">
      <c r="A284" s="8">
        <f t="shared" si="32"/>
        <v>18</v>
      </c>
      <c r="B284" s="8"/>
      <c r="D284" s="64"/>
      <c r="E284" s="74" t="s">
        <v>30</v>
      </c>
      <c r="F284" s="75">
        <v>4382</v>
      </c>
      <c r="G284" s="76">
        <f>IFERROR(F284/P284,"-")</f>
        <v>1.701086956521739</v>
      </c>
      <c r="H284" s="77">
        <v>4049</v>
      </c>
      <c r="I284" s="77">
        <v>3844</v>
      </c>
      <c r="J284" s="77">
        <v>4141</v>
      </c>
      <c r="K284" s="77">
        <v>3970</v>
      </c>
      <c r="L284" s="78">
        <v>3787</v>
      </c>
      <c r="M284" s="79">
        <f>IFERROR(L284/F284,"-")</f>
        <v>0.86421725239616609</v>
      </c>
      <c r="N284" s="103">
        <f>L284-F284</f>
        <v>-595</v>
      </c>
      <c r="O284" s="78">
        <v>3741</v>
      </c>
      <c r="P284" s="81">
        <v>2576</v>
      </c>
      <c r="Q284" s="82">
        <f>IFERROR(O284/P284,"-")</f>
        <v>1.452251552795031</v>
      </c>
      <c r="W284" s="1" t="str">
        <f t="shared" si="33"/>
        <v>18福井県</v>
      </c>
    </row>
    <row r="285" spans="1:23" x14ac:dyDescent="0.15">
      <c r="A285" s="8">
        <f t="shared" si="32"/>
        <v>18</v>
      </c>
      <c r="B285" s="8"/>
      <c r="D285" s="64"/>
      <c r="E285" s="74" t="s">
        <v>31</v>
      </c>
      <c r="F285" s="75">
        <v>1032</v>
      </c>
      <c r="G285" s="76">
        <f>IFERROR(F285/P285,"-")</f>
        <v>0.39002267573696148</v>
      </c>
      <c r="H285" s="77">
        <v>1540</v>
      </c>
      <c r="I285" s="77">
        <v>1754</v>
      </c>
      <c r="J285" s="77">
        <v>1682</v>
      </c>
      <c r="K285" s="77">
        <v>1688</v>
      </c>
      <c r="L285" s="78">
        <v>1896</v>
      </c>
      <c r="M285" s="79">
        <f>IFERROR(L285/F285,"-")</f>
        <v>1.8372093023255813</v>
      </c>
      <c r="N285" s="103">
        <f>L285-F285</f>
        <v>864</v>
      </c>
      <c r="O285" s="78">
        <v>1935</v>
      </c>
      <c r="P285" s="81">
        <v>2646</v>
      </c>
      <c r="Q285" s="82">
        <f>IFERROR(O285/P285,"-")</f>
        <v>0.73129251700680276</v>
      </c>
      <c r="W285" s="1" t="str">
        <f t="shared" si="33"/>
        <v>18福井県</v>
      </c>
    </row>
    <row r="286" spans="1:23" ht="14.25" thickBot="1" x14ac:dyDescent="0.2">
      <c r="A286" s="8">
        <f t="shared" si="32"/>
        <v>18</v>
      </c>
      <c r="B286" s="8"/>
      <c r="D286" s="83"/>
      <c r="E286" s="84" t="s">
        <v>32</v>
      </c>
      <c r="F286" s="85">
        <v>2586</v>
      </c>
      <c r="G286" s="86">
        <f>IFERROR(F286/P286,"-")</f>
        <v>1.5826193390452876</v>
      </c>
      <c r="H286" s="87">
        <v>2273</v>
      </c>
      <c r="I286" s="87">
        <v>2041</v>
      </c>
      <c r="J286" s="87">
        <v>1987</v>
      </c>
      <c r="K286" s="87">
        <v>2115</v>
      </c>
      <c r="L286" s="88">
        <v>1929</v>
      </c>
      <c r="M286" s="89">
        <f>IFERROR(L286/F286,"-")</f>
        <v>0.74593967517401394</v>
      </c>
      <c r="N286" s="104">
        <f>L286-F286</f>
        <v>-657</v>
      </c>
      <c r="O286" s="88">
        <v>1874</v>
      </c>
      <c r="P286" s="91">
        <v>1634</v>
      </c>
      <c r="Q286" s="92">
        <f>IFERROR(O286/P286,"-")</f>
        <v>1.1468788249694002</v>
      </c>
      <c r="W286" s="1" t="str">
        <f t="shared" si="33"/>
        <v>18福井県</v>
      </c>
    </row>
    <row r="287" spans="1:23" s="5" customFormat="1" x14ac:dyDescent="0.15">
      <c r="A287" s="93">
        <f t="shared" si="32"/>
        <v>18</v>
      </c>
      <c r="B287" s="93"/>
      <c r="D287" s="94"/>
      <c r="E287" s="95" t="s">
        <v>33</v>
      </c>
      <c r="F287" s="96">
        <v>0.95419847328244278</v>
      </c>
      <c r="G287" s="97"/>
      <c r="H287" s="96">
        <v>1.0084033613445378</v>
      </c>
      <c r="I287" s="96">
        <v>1</v>
      </c>
      <c r="J287" s="96">
        <v>1</v>
      </c>
      <c r="K287" s="96">
        <v>0.98198198198198194</v>
      </c>
      <c r="L287" s="96">
        <v>0.9907407407407407</v>
      </c>
      <c r="M287" s="98"/>
      <c r="N287" s="98"/>
      <c r="O287" s="99"/>
      <c r="P287" s="99"/>
      <c r="Q287" s="98"/>
      <c r="W287" s="5" t="str">
        <f t="shared" si="33"/>
        <v>18福井県</v>
      </c>
    </row>
    <row r="288" spans="1:23" x14ac:dyDescent="0.15">
      <c r="A288" s="8">
        <f>A273+1</f>
        <v>19</v>
      </c>
      <c r="B288" s="8"/>
      <c r="C288" s="100">
        <f>A288</f>
        <v>19</v>
      </c>
      <c r="D288" s="100"/>
      <c r="R288" s="1" t="str">
        <f>"（"&amp;F290&amp;"　"&amp;H290&amp;"）"</f>
        <v>（19　山梨県）</v>
      </c>
      <c r="W288" s="1" t="str">
        <f>TEXT(F290,"0?")&amp;H290</f>
        <v>19山梨県</v>
      </c>
    </row>
    <row r="289" spans="1:23" ht="14.25" thickBot="1" x14ac:dyDescent="0.2">
      <c r="A289" s="8">
        <f t="shared" ref="A289:A302" si="34">A274+1</f>
        <v>19</v>
      </c>
      <c r="B289" s="8"/>
      <c r="C289" s="1" t="s">
        <v>3</v>
      </c>
      <c r="W289" s="1" t="str">
        <f>W288</f>
        <v>19山梨県</v>
      </c>
    </row>
    <row r="290" spans="1:23" x14ac:dyDescent="0.15">
      <c r="A290" s="8">
        <f t="shared" si="34"/>
        <v>19</v>
      </c>
      <c r="B290" s="8"/>
      <c r="D290" s="10" t="s">
        <v>4</v>
      </c>
      <c r="E290" s="11"/>
      <c r="F290" s="12">
        <f>A290</f>
        <v>19</v>
      </c>
      <c r="G290" s="13"/>
      <c r="H290" s="13" t="s">
        <v>52</v>
      </c>
      <c r="I290" s="14"/>
      <c r="J290" s="15"/>
      <c r="K290" s="15"/>
      <c r="W290" s="1" t="str">
        <f t="shared" ref="W290:W302" si="35">W289</f>
        <v>19山梨県</v>
      </c>
    </row>
    <row r="291" spans="1:23" x14ac:dyDescent="0.15">
      <c r="A291" s="8">
        <f t="shared" si="34"/>
        <v>19</v>
      </c>
      <c r="B291" s="8"/>
      <c r="D291" s="17"/>
      <c r="E291" s="18"/>
      <c r="F291" s="19"/>
      <c r="G291" s="20"/>
      <c r="H291" s="20"/>
      <c r="I291" s="21"/>
      <c r="J291" s="15"/>
      <c r="K291" s="15"/>
      <c r="W291" s="1" t="str">
        <f t="shared" si="35"/>
        <v>19山梨県</v>
      </c>
    </row>
    <row r="292" spans="1:23" x14ac:dyDescent="0.15">
      <c r="A292" s="8">
        <f t="shared" si="34"/>
        <v>19</v>
      </c>
      <c r="B292" s="8"/>
      <c r="D292" s="22" t="s">
        <v>6</v>
      </c>
      <c r="E292" s="23"/>
      <c r="F292" s="24">
        <v>80.997399999999999</v>
      </c>
      <c r="G292" s="25"/>
      <c r="H292" s="25"/>
      <c r="I292" s="26"/>
      <c r="J292" s="27"/>
      <c r="K292" s="27"/>
      <c r="M292" s="28"/>
      <c r="W292" s="1" t="str">
        <f t="shared" si="35"/>
        <v>19山梨県</v>
      </c>
    </row>
    <row r="293" spans="1:23" ht="14.25" thickBot="1" x14ac:dyDescent="0.2">
      <c r="A293" s="8">
        <f t="shared" si="34"/>
        <v>19</v>
      </c>
      <c r="B293" s="8"/>
      <c r="D293" s="29" t="s">
        <v>7</v>
      </c>
      <c r="E293" s="30"/>
      <c r="F293" s="31">
        <v>4460.57</v>
      </c>
      <c r="G293" s="32"/>
      <c r="H293" s="32"/>
      <c r="I293" s="33"/>
      <c r="J293" s="34"/>
      <c r="K293" s="34"/>
      <c r="M293" s="35"/>
      <c r="W293" s="1" t="str">
        <f t="shared" si="35"/>
        <v>19山梨県</v>
      </c>
    </row>
    <row r="294" spans="1:23" ht="14.25" thickBot="1" x14ac:dyDescent="0.2">
      <c r="A294" s="8">
        <f t="shared" si="34"/>
        <v>19</v>
      </c>
      <c r="B294" s="8"/>
      <c r="C294" s="1" t="s">
        <v>8</v>
      </c>
      <c r="W294" s="1" t="str">
        <f t="shared" si="35"/>
        <v>19山梨県</v>
      </c>
    </row>
    <row r="295" spans="1:23" x14ac:dyDescent="0.15">
      <c r="A295" s="8">
        <f t="shared" si="34"/>
        <v>19</v>
      </c>
      <c r="B295" s="8"/>
      <c r="D295" s="37"/>
      <c r="E295" s="38"/>
      <c r="F295" s="39" t="s">
        <v>9</v>
      </c>
      <c r="G295" s="40"/>
      <c r="H295" s="41" t="s">
        <v>10</v>
      </c>
      <c r="I295" s="41" t="s">
        <v>11</v>
      </c>
      <c r="J295" s="41" t="s">
        <v>12</v>
      </c>
      <c r="K295" s="41" t="s">
        <v>13</v>
      </c>
      <c r="L295" s="42" t="s">
        <v>14</v>
      </c>
      <c r="M295" s="40"/>
      <c r="N295" s="40"/>
      <c r="O295" s="42" t="s">
        <v>15</v>
      </c>
      <c r="P295" s="40"/>
      <c r="Q295" s="43"/>
      <c r="W295" s="1" t="str">
        <f t="shared" si="35"/>
        <v>19山梨県</v>
      </c>
    </row>
    <row r="296" spans="1:23" ht="32.25" thickBot="1" x14ac:dyDescent="0.2">
      <c r="A296" s="8">
        <f t="shared" si="34"/>
        <v>19</v>
      </c>
      <c r="B296" s="8"/>
      <c r="D296" s="44"/>
      <c r="E296" s="45"/>
      <c r="F296" s="46" t="s">
        <v>16</v>
      </c>
      <c r="G296" s="47" t="s">
        <v>17</v>
      </c>
      <c r="H296" s="48" t="s">
        <v>18</v>
      </c>
      <c r="I296" s="48" t="s">
        <v>19</v>
      </c>
      <c r="J296" s="48" t="s">
        <v>20</v>
      </c>
      <c r="K296" s="48" t="s">
        <v>21</v>
      </c>
      <c r="L296" s="49" t="s">
        <v>22</v>
      </c>
      <c r="M296" s="50" t="s">
        <v>23</v>
      </c>
      <c r="N296" s="51" t="s">
        <v>24</v>
      </c>
      <c r="O296" s="52" t="s">
        <v>25</v>
      </c>
      <c r="P296" s="50" t="s">
        <v>26</v>
      </c>
      <c r="Q296" s="53" t="s">
        <v>27</v>
      </c>
      <c r="W296" s="1" t="str">
        <f t="shared" si="35"/>
        <v>19山梨県</v>
      </c>
    </row>
    <row r="297" spans="1:23" ht="14.25" thickTop="1" x14ac:dyDescent="0.15">
      <c r="A297" s="8">
        <f t="shared" si="34"/>
        <v>19</v>
      </c>
      <c r="B297" s="8"/>
      <c r="D297" s="54"/>
      <c r="E297" s="55" t="s">
        <v>28</v>
      </c>
      <c r="F297" s="56">
        <f>SUM(F298:F301)</f>
        <v>8539</v>
      </c>
      <c r="G297" s="57">
        <f>IFERROR(F297/P297,"-")</f>
        <v>1.2359241568968014</v>
      </c>
      <c r="H297" s="58">
        <f>SUM(H298:H301)</f>
        <v>8502</v>
      </c>
      <c r="I297" s="58">
        <f>SUM(I298:I301)</f>
        <v>8467</v>
      </c>
      <c r="J297" s="58">
        <f>SUM(J298:J301)</f>
        <v>8415</v>
      </c>
      <c r="K297" s="58">
        <f>SUM(K298:K301)</f>
        <v>8377</v>
      </c>
      <c r="L297" s="59">
        <f>SUM(L298:L301)</f>
        <v>8481</v>
      </c>
      <c r="M297" s="60">
        <f>IFERROR(L297/F297,"-")</f>
        <v>0.99320763555451463</v>
      </c>
      <c r="N297" s="101">
        <f>L297-F297</f>
        <v>-58</v>
      </c>
      <c r="O297" s="59">
        <f>SUM(O298:O301)</f>
        <v>8325</v>
      </c>
      <c r="P297" s="62">
        <f>SUM(P298:P301)</f>
        <v>6909</v>
      </c>
      <c r="Q297" s="63">
        <f>IFERROR(O297/P297,"-")</f>
        <v>1.2049500651324359</v>
      </c>
      <c r="W297" s="1" t="str">
        <f t="shared" si="35"/>
        <v>19山梨県</v>
      </c>
    </row>
    <row r="298" spans="1:23" x14ac:dyDescent="0.15">
      <c r="A298" s="8">
        <f t="shared" si="34"/>
        <v>19</v>
      </c>
      <c r="B298" s="8"/>
      <c r="D298" s="64"/>
      <c r="E298" s="65" t="s">
        <v>29</v>
      </c>
      <c r="F298" s="66">
        <v>1182</v>
      </c>
      <c r="G298" s="67">
        <f>IFERROR(F298/P298,"-")</f>
        <v>2.2093457943925232</v>
      </c>
      <c r="H298" s="68">
        <v>1149</v>
      </c>
      <c r="I298" s="68">
        <v>1221</v>
      </c>
      <c r="J298" s="68">
        <v>980</v>
      </c>
      <c r="K298" s="68">
        <v>920</v>
      </c>
      <c r="L298" s="69">
        <v>762</v>
      </c>
      <c r="M298" s="70">
        <f>IFERROR(L298/F298,"-")</f>
        <v>0.64467005076142136</v>
      </c>
      <c r="N298" s="102">
        <f>L298-F298</f>
        <v>-420</v>
      </c>
      <c r="O298" s="69">
        <v>762</v>
      </c>
      <c r="P298" s="72">
        <v>535</v>
      </c>
      <c r="Q298" s="73">
        <f>IFERROR(O298/P298,"-")</f>
        <v>1.4242990654205607</v>
      </c>
      <c r="W298" s="1" t="str">
        <f t="shared" si="35"/>
        <v>19山梨県</v>
      </c>
    </row>
    <row r="299" spans="1:23" x14ac:dyDescent="0.15">
      <c r="A299" s="8">
        <f t="shared" si="34"/>
        <v>19</v>
      </c>
      <c r="B299" s="8"/>
      <c r="D299" s="64"/>
      <c r="E299" s="74" t="s">
        <v>30</v>
      </c>
      <c r="F299" s="75">
        <v>3848</v>
      </c>
      <c r="G299" s="76">
        <f>IFERROR(F299/P299,"-")</f>
        <v>1.8974358974358974</v>
      </c>
      <c r="H299" s="77">
        <v>3739</v>
      </c>
      <c r="I299" s="77">
        <v>3381</v>
      </c>
      <c r="J299" s="77">
        <v>3307</v>
      </c>
      <c r="K299" s="77">
        <v>3432</v>
      </c>
      <c r="L299" s="78">
        <v>3423</v>
      </c>
      <c r="M299" s="79">
        <f>IFERROR(L299/F299,"-")</f>
        <v>0.8895530145530145</v>
      </c>
      <c r="N299" s="103">
        <f>L299-F299</f>
        <v>-425</v>
      </c>
      <c r="O299" s="78">
        <v>3452</v>
      </c>
      <c r="P299" s="81">
        <v>2028</v>
      </c>
      <c r="Q299" s="82">
        <f>IFERROR(O299/P299,"-")</f>
        <v>1.7021696252465484</v>
      </c>
      <c r="W299" s="1" t="str">
        <f t="shared" si="35"/>
        <v>19山梨県</v>
      </c>
    </row>
    <row r="300" spans="1:23" x14ac:dyDescent="0.15">
      <c r="A300" s="8">
        <f t="shared" si="34"/>
        <v>19</v>
      </c>
      <c r="B300" s="8"/>
      <c r="D300" s="64"/>
      <c r="E300" s="74" t="s">
        <v>31</v>
      </c>
      <c r="F300" s="75">
        <v>1210</v>
      </c>
      <c r="G300" s="76">
        <f>IFERROR(F300/P300,"-")</f>
        <v>0.47155105222135618</v>
      </c>
      <c r="H300" s="77">
        <v>1369</v>
      </c>
      <c r="I300" s="77">
        <v>1978</v>
      </c>
      <c r="J300" s="77">
        <v>2052</v>
      </c>
      <c r="K300" s="77">
        <v>1946</v>
      </c>
      <c r="L300" s="78">
        <v>2133</v>
      </c>
      <c r="M300" s="79">
        <f>IFERROR(L300/F300,"-")</f>
        <v>1.762809917355372</v>
      </c>
      <c r="N300" s="103">
        <f>L300-F300</f>
        <v>923</v>
      </c>
      <c r="O300" s="78">
        <v>2064</v>
      </c>
      <c r="P300" s="81">
        <v>2566</v>
      </c>
      <c r="Q300" s="82">
        <f>IFERROR(O300/P300,"-")</f>
        <v>0.80436477007014806</v>
      </c>
      <c r="W300" s="1" t="str">
        <f t="shared" si="35"/>
        <v>19山梨県</v>
      </c>
    </row>
    <row r="301" spans="1:23" ht="14.25" thickBot="1" x14ac:dyDescent="0.2">
      <c r="A301" s="8">
        <f t="shared" si="34"/>
        <v>19</v>
      </c>
      <c r="B301" s="8"/>
      <c r="D301" s="83"/>
      <c r="E301" s="84" t="s">
        <v>32</v>
      </c>
      <c r="F301" s="85">
        <v>2299</v>
      </c>
      <c r="G301" s="86">
        <f>IFERROR(F301/P301,"-")</f>
        <v>1.2915730337078652</v>
      </c>
      <c r="H301" s="87">
        <v>2245</v>
      </c>
      <c r="I301" s="87">
        <v>1887</v>
      </c>
      <c r="J301" s="87">
        <v>2076</v>
      </c>
      <c r="K301" s="87">
        <v>2079</v>
      </c>
      <c r="L301" s="88">
        <v>2163</v>
      </c>
      <c r="M301" s="89">
        <f>IFERROR(L301/F301,"-")</f>
        <v>0.94084384515006525</v>
      </c>
      <c r="N301" s="104">
        <f>L301-F301</f>
        <v>-136</v>
      </c>
      <c r="O301" s="88">
        <v>2047</v>
      </c>
      <c r="P301" s="91">
        <v>1780</v>
      </c>
      <c r="Q301" s="92">
        <f>IFERROR(O301/P301,"-")</f>
        <v>1.1499999999999999</v>
      </c>
      <c r="W301" s="1" t="str">
        <f t="shared" si="35"/>
        <v>19山梨県</v>
      </c>
    </row>
    <row r="302" spans="1:23" s="5" customFormat="1" x14ac:dyDescent="0.15">
      <c r="A302" s="93">
        <f t="shared" si="34"/>
        <v>19</v>
      </c>
      <c r="B302" s="93"/>
      <c r="D302" s="94"/>
      <c r="E302" s="95" t="s">
        <v>33</v>
      </c>
      <c r="F302" s="96">
        <v>0.9887640449438202</v>
      </c>
      <c r="G302" s="97"/>
      <c r="H302" s="96">
        <v>1</v>
      </c>
      <c r="I302" s="96">
        <v>1</v>
      </c>
      <c r="J302" s="96">
        <v>1</v>
      </c>
      <c r="K302" s="96">
        <v>0.95180722891566261</v>
      </c>
      <c r="L302" s="96">
        <v>1</v>
      </c>
      <c r="M302" s="98"/>
      <c r="N302" s="98"/>
      <c r="O302" s="99"/>
      <c r="P302" s="99"/>
      <c r="Q302" s="98"/>
      <c r="W302" s="5" t="str">
        <f t="shared" si="35"/>
        <v>19山梨県</v>
      </c>
    </row>
    <row r="303" spans="1:23" x14ac:dyDescent="0.15">
      <c r="A303" s="8">
        <f>A288+1</f>
        <v>20</v>
      </c>
      <c r="B303" s="8"/>
      <c r="C303" s="100">
        <f>A303</f>
        <v>20</v>
      </c>
      <c r="D303" s="100"/>
      <c r="R303" s="1" t="str">
        <f>"（"&amp;F305&amp;"　"&amp;H305&amp;"）"</f>
        <v>（20　長野県）</v>
      </c>
      <c r="W303" s="1" t="str">
        <f>TEXT(F305,"0?")&amp;H305</f>
        <v>20長野県</v>
      </c>
    </row>
    <row r="304" spans="1:23" ht="14.25" thickBot="1" x14ac:dyDescent="0.2">
      <c r="A304" s="8">
        <f t="shared" ref="A304:A317" si="36">A289+1</f>
        <v>20</v>
      </c>
      <c r="B304" s="8"/>
      <c r="C304" s="1" t="s">
        <v>3</v>
      </c>
      <c r="W304" s="1" t="str">
        <f>W303</f>
        <v>20長野県</v>
      </c>
    </row>
    <row r="305" spans="1:23" x14ac:dyDescent="0.15">
      <c r="A305" s="8">
        <f t="shared" si="36"/>
        <v>20</v>
      </c>
      <c r="B305" s="8"/>
      <c r="D305" s="10" t="s">
        <v>4</v>
      </c>
      <c r="E305" s="11"/>
      <c r="F305" s="12">
        <f>A305</f>
        <v>20</v>
      </c>
      <c r="G305" s="13"/>
      <c r="H305" s="13" t="s">
        <v>53</v>
      </c>
      <c r="I305" s="14"/>
      <c r="J305" s="15"/>
      <c r="K305" s="15"/>
      <c r="W305" s="1" t="str">
        <f t="shared" ref="W305:W317" si="37">W304</f>
        <v>20長野県</v>
      </c>
    </row>
    <row r="306" spans="1:23" x14ac:dyDescent="0.15">
      <c r="A306" s="8">
        <f t="shared" si="36"/>
        <v>20</v>
      </c>
      <c r="B306" s="8"/>
      <c r="D306" s="17"/>
      <c r="E306" s="18"/>
      <c r="F306" s="19"/>
      <c r="G306" s="20"/>
      <c r="H306" s="20"/>
      <c r="I306" s="21"/>
      <c r="J306" s="15"/>
      <c r="K306" s="15"/>
      <c r="W306" s="1" t="str">
        <f t="shared" si="37"/>
        <v>20長野県</v>
      </c>
    </row>
    <row r="307" spans="1:23" x14ac:dyDescent="0.15">
      <c r="A307" s="8">
        <f t="shared" si="36"/>
        <v>20</v>
      </c>
      <c r="B307" s="8"/>
      <c r="D307" s="22" t="s">
        <v>6</v>
      </c>
      <c r="E307" s="23"/>
      <c r="F307" s="24">
        <v>204.80109999999999</v>
      </c>
      <c r="G307" s="25"/>
      <c r="H307" s="25"/>
      <c r="I307" s="26"/>
      <c r="J307" s="27"/>
      <c r="K307" s="27"/>
      <c r="M307" s="28"/>
      <c r="W307" s="1" t="str">
        <f t="shared" si="37"/>
        <v>20長野県</v>
      </c>
    </row>
    <row r="308" spans="1:23" ht="14.25" thickBot="1" x14ac:dyDescent="0.2">
      <c r="A308" s="8">
        <f t="shared" si="36"/>
        <v>20</v>
      </c>
      <c r="B308" s="8"/>
      <c r="D308" s="29" t="s">
        <v>7</v>
      </c>
      <c r="E308" s="30"/>
      <c r="F308" s="31">
        <v>13561.6</v>
      </c>
      <c r="G308" s="32"/>
      <c r="H308" s="32"/>
      <c r="I308" s="33"/>
      <c r="J308" s="34"/>
      <c r="K308" s="34"/>
      <c r="M308" s="35"/>
      <c r="W308" s="1" t="str">
        <f t="shared" si="37"/>
        <v>20長野県</v>
      </c>
    </row>
    <row r="309" spans="1:23" ht="14.25" thickBot="1" x14ac:dyDescent="0.2">
      <c r="A309" s="8">
        <f t="shared" si="36"/>
        <v>20</v>
      </c>
      <c r="B309" s="8"/>
      <c r="C309" s="1" t="s">
        <v>8</v>
      </c>
      <c r="W309" s="1" t="str">
        <f t="shared" si="37"/>
        <v>20長野県</v>
      </c>
    </row>
    <row r="310" spans="1:23" x14ac:dyDescent="0.15">
      <c r="A310" s="8">
        <f t="shared" si="36"/>
        <v>20</v>
      </c>
      <c r="B310" s="8"/>
      <c r="D310" s="37"/>
      <c r="E310" s="38"/>
      <c r="F310" s="39" t="s">
        <v>9</v>
      </c>
      <c r="G310" s="40"/>
      <c r="H310" s="41" t="s">
        <v>10</v>
      </c>
      <c r="I310" s="41" t="s">
        <v>11</v>
      </c>
      <c r="J310" s="41" t="s">
        <v>12</v>
      </c>
      <c r="K310" s="41" t="s">
        <v>13</v>
      </c>
      <c r="L310" s="42" t="s">
        <v>14</v>
      </c>
      <c r="M310" s="40"/>
      <c r="N310" s="40"/>
      <c r="O310" s="42" t="s">
        <v>15</v>
      </c>
      <c r="P310" s="40"/>
      <c r="Q310" s="43"/>
      <c r="W310" s="1" t="str">
        <f t="shared" si="37"/>
        <v>20長野県</v>
      </c>
    </row>
    <row r="311" spans="1:23" ht="32.25" thickBot="1" x14ac:dyDescent="0.2">
      <c r="A311" s="8">
        <f t="shared" si="36"/>
        <v>20</v>
      </c>
      <c r="B311" s="8"/>
      <c r="D311" s="44"/>
      <c r="E311" s="45"/>
      <c r="F311" s="46" t="s">
        <v>16</v>
      </c>
      <c r="G311" s="47" t="s">
        <v>17</v>
      </c>
      <c r="H311" s="48" t="s">
        <v>18</v>
      </c>
      <c r="I311" s="48" t="s">
        <v>19</v>
      </c>
      <c r="J311" s="48" t="s">
        <v>20</v>
      </c>
      <c r="K311" s="48" t="s">
        <v>21</v>
      </c>
      <c r="L311" s="49" t="s">
        <v>22</v>
      </c>
      <c r="M311" s="50" t="s">
        <v>23</v>
      </c>
      <c r="N311" s="51" t="s">
        <v>24</v>
      </c>
      <c r="O311" s="52" t="s">
        <v>25</v>
      </c>
      <c r="P311" s="50" t="s">
        <v>26</v>
      </c>
      <c r="Q311" s="53" t="s">
        <v>27</v>
      </c>
      <c r="W311" s="1" t="str">
        <f t="shared" si="37"/>
        <v>20長野県</v>
      </c>
    </row>
    <row r="312" spans="1:23" ht="14.25" thickTop="1" x14ac:dyDescent="0.15">
      <c r="A312" s="8">
        <f t="shared" si="36"/>
        <v>20</v>
      </c>
      <c r="B312" s="8"/>
      <c r="D312" s="54"/>
      <c r="E312" s="55" t="s">
        <v>28</v>
      </c>
      <c r="F312" s="56">
        <f>SUM(F313:F316)</f>
        <v>19218</v>
      </c>
      <c r="G312" s="57">
        <f>IFERROR(F312/P312,"-")</f>
        <v>1.141279173347586</v>
      </c>
      <c r="H312" s="58">
        <f>SUM(H313:H316)</f>
        <v>19351</v>
      </c>
      <c r="I312" s="58">
        <f>SUM(I313:I316)</f>
        <v>19083</v>
      </c>
      <c r="J312" s="58">
        <f>SUM(J313:J316)</f>
        <v>18931</v>
      </c>
      <c r="K312" s="58">
        <f>SUM(K313:K316)</f>
        <v>18932</v>
      </c>
      <c r="L312" s="59">
        <f>SUM(L313:L316)</f>
        <v>18786</v>
      </c>
      <c r="M312" s="60">
        <f>IFERROR(L312/F312,"-")</f>
        <v>0.97752107399313148</v>
      </c>
      <c r="N312" s="101">
        <f>L312-F312</f>
        <v>-432</v>
      </c>
      <c r="O312" s="59">
        <f>SUM(O313:O316)</f>
        <v>18400</v>
      </c>
      <c r="P312" s="62">
        <f>SUM(P313:P316)</f>
        <v>16839</v>
      </c>
      <c r="Q312" s="63">
        <f>IFERROR(O312/P312,"-")</f>
        <v>1.0927014668329473</v>
      </c>
      <c r="W312" s="1" t="str">
        <f t="shared" si="37"/>
        <v>20長野県</v>
      </c>
    </row>
    <row r="313" spans="1:23" x14ac:dyDescent="0.15">
      <c r="A313" s="8">
        <f t="shared" si="36"/>
        <v>20</v>
      </c>
      <c r="B313" s="8"/>
      <c r="D313" s="64"/>
      <c r="E313" s="65" t="s">
        <v>29</v>
      </c>
      <c r="F313" s="66">
        <v>2673</v>
      </c>
      <c r="G313" s="67">
        <f>IFERROR(F313/P313,"-")</f>
        <v>1.4016780283167278</v>
      </c>
      <c r="H313" s="68">
        <v>2121</v>
      </c>
      <c r="I313" s="68">
        <v>1953</v>
      </c>
      <c r="J313" s="68">
        <v>2047</v>
      </c>
      <c r="K313" s="68">
        <v>2102</v>
      </c>
      <c r="L313" s="69">
        <v>2066</v>
      </c>
      <c r="M313" s="70">
        <f>IFERROR(L313/F313,"-")</f>
        <v>0.77291432846988406</v>
      </c>
      <c r="N313" s="102">
        <f>L313-F313</f>
        <v>-607</v>
      </c>
      <c r="O313" s="69">
        <v>2002</v>
      </c>
      <c r="P313" s="72">
        <v>1907</v>
      </c>
      <c r="Q313" s="73">
        <f>IFERROR(O313/P313,"-")</f>
        <v>1.0498164656528579</v>
      </c>
      <c r="W313" s="1" t="str">
        <f t="shared" si="37"/>
        <v>20長野県</v>
      </c>
    </row>
    <row r="314" spans="1:23" x14ac:dyDescent="0.15">
      <c r="A314" s="8">
        <f t="shared" si="36"/>
        <v>20</v>
      </c>
      <c r="B314" s="8"/>
      <c r="D314" s="64"/>
      <c r="E314" s="74" t="s">
        <v>30</v>
      </c>
      <c r="F314" s="75">
        <v>10397</v>
      </c>
      <c r="G314" s="76">
        <f>IFERROR(F314/P314,"-")</f>
        <v>1.5870859410776981</v>
      </c>
      <c r="H314" s="77">
        <v>10077</v>
      </c>
      <c r="I314" s="77">
        <v>9828</v>
      </c>
      <c r="J314" s="77">
        <v>9570</v>
      </c>
      <c r="K314" s="77">
        <v>9686</v>
      </c>
      <c r="L314" s="78">
        <v>9664</v>
      </c>
      <c r="M314" s="79">
        <f>IFERROR(L314/F314,"-")</f>
        <v>0.92949889391170526</v>
      </c>
      <c r="N314" s="103">
        <f>L314-F314</f>
        <v>-733</v>
      </c>
      <c r="O314" s="78">
        <v>9399</v>
      </c>
      <c r="P314" s="81">
        <v>6551</v>
      </c>
      <c r="Q314" s="82">
        <f>IFERROR(O314/P314,"-")</f>
        <v>1.4347427873607084</v>
      </c>
      <c r="W314" s="1" t="str">
        <f t="shared" si="37"/>
        <v>20長野県</v>
      </c>
    </row>
    <row r="315" spans="1:23" x14ac:dyDescent="0.15">
      <c r="A315" s="8">
        <f t="shared" si="36"/>
        <v>20</v>
      </c>
      <c r="B315" s="8"/>
      <c r="D315" s="64"/>
      <c r="E315" s="74" t="s">
        <v>31</v>
      </c>
      <c r="F315" s="75">
        <v>2312</v>
      </c>
      <c r="G315" s="76">
        <f>IFERROR(F315/P315,"-")</f>
        <v>0.45147432142159732</v>
      </c>
      <c r="H315" s="77">
        <v>2774</v>
      </c>
      <c r="I315" s="77">
        <v>3104</v>
      </c>
      <c r="J315" s="77">
        <v>3240</v>
      </c>
      <c r="K315" s="77">
        <v>3353</v>
      </c>
      <c r="L315" s="78">
        <v>3399</v>
      </c>
      <c r="M315" s="79">
        <f>IFERROR(L315/F315,"-")</f>
        <v>1.4701557093425606</v>
      </c>
      <c r="N315" s="103">
        <f>L315-F315</f>
        <v>1087</v>
      </c>
      <c r="O315" s="78">
        <v>3707</v>
      </c>
      <c r="P315" s="81">
        <v>5121</v>
      </c>
      <c r="Q315" s="82">
        <f>IFERROR(O315/P315,"-")</f>
        <v>0.72388205428627217</v>
      </c>
      <c r="W315" s="1" t="str">
        <f t="shared" si="37"/>
        <v>20長野県</v>
      </c>
    </row>
    <row r="316" spans="1:23" ht="14.25" thickBot="1" x14ac:dyDescent="0.2">
      <c r="A316" s="8">
        <f t="shared" si="36"/>
        <v>20</v>
      </c>
      <c r="B316" s="8"/>
      <c r="D316" s="83"/>
      <c r="E316" s="84" t="s">
        <v>32</v>
      </c>
      <c r="F316" s="85">
        <v>3836</v>
      </c>
      <c r="G316" s="86">
        <f>IFERROR(F316/P316,"-")</f>
        <v>1.1766871165644173</v>
      </c>
      <c r="H316" s="87">
        <v>4379</v>
      </c>
      <c r="I316" s="87">
        <v>4198</v>
      </c>
      <c r="J316" s="87">
        <v>4074</v>
      </c>
      <c r="K316" s="87">
        <v>3791</v>
      </c>
      <c r="L316" s="88">
        <v>3657</v>
      </c>
      <c r="M316" s="89">
        <f>IFERROR(L316/F316,"-")</f>
        <v>0.95333680917622521</v>
      </c>
      <c r="N316" s="104">
        <f>L316-F316</f>
        <v>-179</v>
      </c>
      <c r="O316" s="88">
        <v>3292</v>
      </c>
      <c r="P316" s="91">
        <v>3260</v>
      </c>
      <c r="Q316" s="92">
        <f>IFERROR(O316/P316,"-")</f>
        <v>1.0098159509202453</v>
      </c>
      <c r="W316" s="1" t="str">
        <f t="shared" si="37"/>
        <v>20長野県</v>
      </c>
    </row>
    <row r="317" spans="1:23" s="5" customFormat="1" x14ac:dyDescent="0.15">
      <c r="A317" s="93">
        <f t="shared" si="36"/>
        <v>20</v>
      </c>
      <c r="B317" s="93"/>
      <c r="D317" s="94"/>
      <c r="E317" s="95" t="s">
        <v>33</v>
      </c>
      <c r="F317" s="96">
        <v>0.95767195767195767</v>
      </c>
      <c r="G317" s="97"/>
      <c r="H317" s="96">
        <v>0.94972067039106145</v>
      </c>
      <c r="I317" s="96">
        <v>0.94915254237288138</v>
      </c>
      <c r="J317" s="96">
        <v>0.95930232558139539</v>
      </c>
      <c r="K317" s="96">
        <v>0.99415204678362568</v>
      </c>
      <c r="L317" s="96">
        <v>1</v>
      </c>
      <c r="M317" s="98"/>
      <c r="N317" s="98"/>
      <c r="O317" s="99"/>
      <c r="P317" s="99"/>
      <c r="Q317" s="98"/>
      <c r="W317" s="5" t="str">
        <f t="shared" si="37"/>
        <v>20長野県</v>
      </c>
    </row>
    <row r="318" spans="1:23" x14ac:dyDescent="0.15">
      <c r="A318" s="8">
        <f>A303+1</f>
        <v>21</v>
      </c>
      <c r="B318" s="8"/>
      <c r="C318" s="100">
        <f>A318</f>
        <v>21</v>
      </c>
      <c r="D318" s="100"/>
      <c r="R318" s="1" t="str">
        <f>"（"&amp;F320&amp;"　"&amp;H320&amp;"）"</f>
        <v>（21　岐阜県）</v>
      </c>
      <c r="W318" s="1" t="str">
        <f>TEXT(F320,"0?")&amp;H320</f>
        <v>21岐阜県</v>
      </c>
    </row>
    <row r="319" spans="1:23" ht="14.25" thickBot="1" x14ac:dyDescent="0.2">
      <c r="A319" s="8">
        <f t="shared" ref="A319:A332" si="38">A304+1</f>
        <v>21</v>
      </c>
      <c r="B319" s="8"/>
      <c r="C319" s="1" t="s">
        <v>3</v>
      </c>
      <c r="W319" s="1" t="str">
        <f>W318</f>
        <v>21岐阜県</v>
      </c>
    </row>
    <row r="320" spans="1:23" x14ac:dyDescent="0.15">
      <c r="A320" s="8">
        <f t="shared" si="38"/>
        <v>21</v>
      </c>
      <c r="B320" s="8"/>
      <c r="D320" s="10" t="s">
        <v>4</v>
      </c>
      <c r="E320" s="11"/>
      <c r="F320" s="12">
        <f>A320</f>
        <v>21</v>
      </c>
      <c r="G320" s="13"/>
      <c r="H320" s="13" t="s">
        <v>54</v>
      </c>
      <c r="I320" s="14"/>
      <c r="J320" s="15"/>
      <c r="K320" s="15"/>
      <c r="W320" s="1" t="str">
        <f t="shared" ref="W320:W332" si="39">W319</f>
        <v>21岐阜県</v>
      </c>
    </row>
    <row r="321" spans="1:23" x14ac:dyDescent="0.15">
      <c r="A321" s="8">
        <f t="shared" si="38"/>
        <v>21</v>
      </c>
      <c r="B321" s="8"/>
      <c r="D321" s="17"/>
      <c r="E321" s="18"/>
      <c r="F321" s="19"/>
      <c r="G321" s="20"/>
      <c r="H321" s="20"/>
      <c r="I321" s="21"/>
      <c r="J321" s="15"/>
      <c r="K321" s="15"/>
      <c r="W321" s="1" t="str">
        <f t="shared" si="39"/>
        <v>21岐阜県</v>
      </c>
    </row>
    <row r="322" spans="1:23" x14ac:dyDescent="0.15">
      <c r="A322" s="8">
        <f t="shared" si="38"/>
        <v>21</v>
      </c>
      <c r="B322" s="8"/>
      <c r="D322" s="22" t="s">
        <v>6</v>
      </c>
      <c r="E322" s="23"/>
      <c r="F322" s="24">
        <v>197.8742</v>
      </c>
      <c r="G322" s="25"/>
      <c r="H322" s="25"/>
      <c r="I322" s="26"/>
      <c r="J322" s="27"/>
      <c r="K322" s="27"/>
      <c r="M322" s="28"/>
      <c r="W322" s="1" t="str">
        <f t="shared" si="39"/>
        <v>21岐阜県</v>
      </c>
    </row>
    <row r="323" spans="1:23" ht="14.25" thickBot="1" x14ac:dyDescent="0.2">
      <c r="A323" s="8">
        <f t="shared" si="38"/>
        <v>21</v>
      </c>
      <c r="B323" s="8"/>
      <c r="D323" s="29" t="s">
        <v>7</v>
      </c>
      <c r="E323" s="30"/>
      <c r="F323" s="31">
        <v>10621.32</v>
      </c>
      <c r="G323" s="32"/>
      <c r="H323" s="32"/>
      <c r="I323" s="33"/>
      <c r="J323" s="34"/>
      <c r="K323" s="34"/>
      <c r="M323" s="35"/>
      <c r="W323" s="1" t="str">
        <f t="shared" si="39"/>
        <v>21岐阜県</v>
      </c>
    </row>
    <row r="324" spans="1:23" ht="14.25" thickBot="1" x14ac:dyDescent="0.2">
      <c r="A324" s="8">
        <f t="shared" si="38"/>
        <v>21</v>
      </c>
      <c r="B324" s="8"/>
      <c r="C324" s="1" t="s">
        <v>8</v>
      </c>
      <c r="W324" s="1" t="str">
        <f t="shared" si="39"/>
        <v>21岐阜県</v>
      </c>
    </row>
    <row r="325" spans="1:23" x14ac:dyDescent="0.15">
      <c r="A325" s="8">
        <f t="shared" si="38"/>
        <v>21</v>
      </c>
      <c r="B325" s="8"/>
      <c r="D325" s="37"/>
      <c r="E325" s="38"/>
      <c r="F325" s="39" t="s">
        <v>9</v>
      </c>
      <c r="G325" s="40"/>
      <c r="H325" s="41" t="s">
        <v>10</v>
      </c>
      <c r="I325" s="41" t="s">
        <v>11</v>
      </c>
      <c r="J325" s="41" t="s">
        <v>12</v>
      </c>
      <c r="K325" s="41" t="s">
        <v>13</v>
      </c>
      <c r="L325" s="42" t="s">
        <v>14</v>
      </c>
      <c r="M325" s="40"/>
      <c r="N325" s="40"/>
      <c r="O325" s="42" t="s">
        <v>15</v>
      </c>
      <c r="P325" s="40"/>
      <c r="Q325" s="43"/>
      <c r="W325" s="1" t="str">
        <f t="shared" si="39"/>
        <v>21岐阜県</v>
      </c>
    </row>
    <row r="326" spans="1:23" ht="32.25" thickBot="1" x14ac:dyDescent="0.2">
      <c r="A326" s="8">
        <f t="shared" si="38"/>
        <v>21</v>
      </c>
      <c r="B326" s="8"/>
      <c r="D326" s="44"/>
      <c r="E326" s="45"/>
      <c r="F326" s="46" t="s">
        <v>16</v>
      </c>
      <c r="G326" s="47" t="s">
        <v>17</v>
      </c>
      <c r="H326" s="48" t="s">
        <v>18</v>
      </c>
      <c r="I326" s="48" t="s">
        <v>19</v>
      </c>
      <c r="J326" s="48" t="s">
        <v>20</v>
      </c>
      <c r="K326" s="48" t="s">
        <v>21</v>
      </c>
      <c r="L326" s="49" t="s">
        <v>22</v>
      </c>
      <c r="M326" s="50" t="s">
        <v>23</v>
      </c>
      <c r="N326" s="51" t="s">
        <v>24</v>
      </c>
      <c r="O326" s="52" t="s">
        <v>25</v>
      </c>
      <c r="P326" s="50" t="s">
        <v>26</v>
      </c>
      <c r="Q326" s="53" t="s">
        <v>27</v>
      </c>
      <c r="W326" s="1" t="str">
        <f t="shared" si="39"/>
        <v>21岐阜県</v>
      </c>
    </row>
    <row r="327" spans="1:23" ht="14.25" thickTop="1" x14ac:dyDescent="0.15">
      <c r="A327" s="8">
        <f t="shared" si="38"/>
        <v>21</v>
      </c>
      <c r="B327" s="8"/>
      <c r="D327" s="54"/>
      <c r="E327" s="55" t="s">
        <v>28</v>
      </c>
      <c r="F327" s="56">
        <f>SUM(F328:F331)</f>
        <v>17413</v>
      </c>
      <c r="G327" s="57">
        <f>IFERROR(F327/P327,"-")</f>
        <v>1.1625717719321671</v>
      </c>
      <c r="H327" s="58">
        <f>SUM(H328:H331)</f>
        <v>16846</v>
      </c>
      <c r="I327" s="58">
        <f>SUM(I328:I331)</f>
        <v>16402</v>
      </c>
      <c r="J327" s="58">
        <f>SUM(J328:J331)</f>
        <v>16259</v>
      </c>
      <c r="K327" s="58">
        <f>SUM(K328:K331)</f>
        <v>16283</v>
      </c>
      <c r="L327" s="59">
        <f>SUM(L328:L331)</f>
        <v>16065</v>
      </c>
      <c r="M327" s="60">
        <f>IFERROR(L327/F327,"-")</f>
        <v>0.92258657324987081</v>
      </c>
      <c r="N327" s="101">
        <f>L327-F327</f>
        <v>-1348</v>
      </c>
      <c r="O327" s="59">
        <f>SUM(O328:O331)</f>
        <v>15978</v>
      </c>
      <c r="P327" s="62">
        <f>SUM(P328:P331)</f>
        <v>14978</v>
      </c>
      <c r="Q327" s="63">
        <f>IFERROR(O327/P327,"-")</f>
        <v>1.0667645880624916</v>
      </c>
      <c r="W327" s="1" t="str">
        <f t="shared" si="39"/>
        <v>21岐阜県</v>
      </c>
    </row>
    <row r="328" spans="1:23" x14ac:dyDescent="0.15">
      <c r="A328" s="8">
        <f t="shared" si="38"/>
        <v>21</v>
      </c>
      <c r="B328" s="8"/>
      <c r="D328" s="64"/>
      <c r="E328" s="65" t="s">
        <v>29</v>
      </c>
      <c r="F328" s="66">
        <v>2120</v>
      </c>
      <c r="G328" s="67">
        <f>IFERROR(F328/P328,"-")</f>
        <v>1.2529550827423168</v>
      </c>
      <c r="H328" s="68">
        <v>2487</v>
      </c>
      <c r="I328" s="68">
        <v>2547</v>
      </c>
      <c r="J328" s="68">
        <v>2504</v>
      </c>
      <c r="K328" s="68">
        <v>2504</v>
      </c>
      <c r="L328" s="69">
        <v>2516</v>
      </c>
      <c r="M328" s="70">
        <f>IFERROR(L328/F328,"-")</f>
        <v>1.1867924528301887</v>
      </c>
      <c r="N328" s="102">
        <f>L328-F328</f>
        <v>396</v>
      </c>
      <c r="O328" s="69">
        <v>2501</v>
      </c>
      <c r="P328" s="72">
        <v>1692</v>
      </c>
      <c r="Q328" s="73">
        <f>IFERROR(O328/P328,"-")</f>
        <v>1.4781323877068557</v>
      </c>
      <c r="W328" s="1" t="str">
        <f t="shared" si="39"/>
        <v>21岐阜県</v>
      </c>
    </row>
    <row r="329" spans="1:23" x14ac:dyDescent="0.15">
      <c r="A329" s="8">
        <f t="shared" si="38"/>
        <v>21</v>
      </c>
      <c r="B329" s="8"/>
      <c r="D329" s="64"/>
      <c r="E329" s="74" t="s">
        <v>30</v>
      </c>
      <c r="F329" s="75">
        <v>9890</v>
      </c>
      <c r="G329" s="76">
        <f>IFERROR(F329/P329,"-")</f>
        <v>1.7075276243093922</v>
      </c>
      <c r="H329" s="77">
        <v>8392</v>
      </c>
      <c r="I329" s="77">
        <v>8027</v>
      </c>
      <c r="J329" s="77">
        <v>7751</v>
      </c>
      <c r="K329" s="77">
        <v>7985</v>
      </c>
      <c r="L329" s="78">
        <v>7588</v>
      </c>
      <c r="M329" s="79">
        <f>IFERROR(L329/F329,"-")</f>
        <v>0.76723963599595546</v>
      </c>
      <c r="N329" s="103">
        <f>L329-F329</f>
        <v>-2302</v>
      </c>
      <c r="O329" s="78">
        <v>7542</v>
      </c>
      <c r="P329" s="81">
        <v>5792</v>
      </c>
      <c r="Q329" s="82">
        <f>IFERROR(O329/P329,"-")</f>
        <v>1.3021408839779005</v>
      </c>
      <c r="W329" s="1" t="str">
        <f t="shared" si="39"/>
        <v>21岐阜県</v>
      </c>
    </row>
    <row r="330" spans="1:23" x14ac:dyDescent="0.15">
      <c r="A330" s="8">
        <f t="shared" si="38"/>
        <v>21</v>
      </c>
      <c r="B330" s="8"/>
      <c r="D330" s="64"/>
      <c r="E330" s="74" t="s">
        <v>31</v>
      </c>
      <c r="F330" s="75">
        <v>1908</v>
      </c>
      <c r="G330" s="76">
        <f>IFERROR(F330/P330,"-")</f>
        <v>0.40041972717733471</v>
      </c>
      <c r="H330" s="77">
        <v>2501</v>
      </c>
      <c r="I330" s="77">
        <v>2479</v>
      </c>
      <c r="J330" s="77">
        <v>2658</v>
      </c>
      <c r="K330" s="77">
        <v>2692</v>
      </c>
      <c r="L330" s="78">
        <v>2682</v>
      </c>
      <c r="M330" s="79">
        <f>IFERROR(L330/F330,"-")</f>
        <v>1.4056603773584906</v>
      </c>
      <c r="N330" s="103">
        <f>L330-F330</f>
        <v>774</v>
      </c>
      <c r="O330" s="78">
        <v>2982</v>
      </c>
      <c r="P330" s="81">
        <v>4765</v>
      </c>
      <c r="Q330" s="82">
        <f>IFERROR(O330/P330,"-")</f>
        <v>0.62581322140608608</v>
      </c>
      <c r="W330" s="1" t="str">
        <f t="shared" si="39"/>
        <v>21岐阜県</v>
      </c>
    </row>
    <row r="331" spans="1:23" ht="14.25" thickBot="1" x14ac:dyDescent="0.2">
      <c r="A331" s="8">
        <f t="shared" si="38"/>
        <v>21</v>
      </c>
      <c r="B331" s="8"/>
      <c r="D331" s="83"/>
      <c r="E331" s="84" t="s">
        <v>32</v>
      </c>
      <c r="F331" s="85">
        <v>3495</v>
      </c>
      <c r="G331" s="86">
        <f>IFERROR(F331/P331,"-")</f>
        <v>1.2806888970318797</v>
      </c>
      <c r="H331" s="87">
        <v>3466</v>
      </c>
      <c r="I331" s="87">
        <v>3349</v>
      </c>
      <c r="J331" s="87">
        <v>3346</v>
      </c>
      <c r="K331" s="87">
        <v>3102</v>
      </c>
      <c r="L331" s="88">
        <v>3279</v>
      </c>
      <c r="M331" s="89">
        <f>IFERROR(L331/F331,"-")</f>
        <v>0.93819742489270386</v>
      </c>
      <c r="N331" s="104">
        <f>L331-F331</f>
        <v>-216</v>
      </c>
      <c r="O331" s="88">
        <v>2953</v>
      </c>
      <c r="P331" s="91">
        <v>2729</v>
      </c>
      <c r="Q331" s="92">
        <f>IFERROR(O331/P331,"-")</f>
        <v>1.0820813484792964</v>
      </c>
      <c r="W331" s="1" t="str">
        <f t="shared" si="39"/>
        <v>21岐阜県</v>
      </c>
    </row>
    <row r="332" spans="1:23" s="5" customFormat="1" x14ac:dyDescent="0.15">
      <c r="A332" s="93">
        <f t="shared" si="38"/>
        <v>21</v>
      </c>
      <c r="B332" s="93"/>
      <c r="D332" s="94"/>
      <c r="E332" s="95" t="s">
        <v>33</v>
      </c>
      <c r="F332" s="96">
        <v>0.98206278026905824</v>
      </c>
      <c r="G332" s="97"/>
      <c r="H332" s="96">
        <v>0.98584905660377353</v>
      </c>
      <c r="I332" s="96">
        <v>0.97596153846153844</v>
      </c>
      <c r="J332" s="96">
        <v>0.94581280788177335</v>
      </c>
      <c r="K332" s="96">
        <v>0.96568627450980393</v>
      </c>
      <c r="L332" s="96">
        <v>0.97461928934010156</v>
      </c>
      <c r="M332" s="98"/>
      <c r="N332" s="98"/>
      <c r="O332" s="99"/>
      <c r="P332" s="99"/>
      <c r="Q332" s="98"/>
      <c r="W332" s="5" t="str">
        <f t="shared" si="39"/>
        <v>21岐阜県</v>
      </c>
    </row>
    <row r="333" spans="1:23" x14ac:dyDescent="0.15">
      <c r="A333" s="8">
        <f>A318+1</f>
        <v>22</v>
      </c>
      <c r="B333" s="8"/>
      <c r="C333" s="100">
        <f>A333</f>
        <v>22</v>
      </c>
      <c r="D333" s="100"/>
      <c r="R333" s="1" t="str">
        <f>"（"&amp;F335&amp;"　"&amp;H335&amp;"）"</f>
        <v>（22　静岡県）</v>
      </c>
      <c r="W333" s="1" t="str">
        <f>TEXT(F335,"0?")&amp;H335</f>
        <v>22静岡県</v>
      </c>
    </row>
    <row r="334" spans="1:23" ht="14.25" thickBot="1" x14ac:dyDescent="0.2">
      <c r="A334" s="8">
        <f t="shared" ref="A334:A347" si="40">A319+1</f>
        <v>22</v>
      </c>
      <c r="B334" s="8"/>
      <c r="C334" s="1" t="s">
        <v>3</v>
      </c>
      <c r="W334" s="1" t="str">
        <f>W333</f>
        <v>22静岡県</v>
      </c>
    </row>
    <row r="335" spans="1:23" x14ac:dyDescent="0.15">
      <c r="A335" s="8">
        <f t="shared" si="40"/>
        <v>22</v>
      </c>
      <c r="B335" s="8"/>
      <c r="D335" s="10" t="s">
        <v>4</v>
      </c>
      <c r="E335" s="11"/>
      <c r="F335" s="12">
        <f>A335</f>
        <v>22</v>
      </c>
      <c r="G335" s="13"/>
      <c r="H335" s="13" t="s">
        <v>55</v>
      </c>
      <c r="I335" s="14"/>
      <c r="J335" s="15"/>
      <c r="K335" s="15"/>
      <c r="W335" s="1" t="str">
        <f t="shared" ref="W335:W347" si="41">W334</f>
        <v>22静岡県</v>
      </c>
    </row>
    <row r="336" spans="1:23" x14ac:dyDescent="0.15">
      <c r="A336" s="8">
        <f t="shared" si="40"/>
        <v>22</v>
      </c>
      <c r="B336" s="8"/>
      <c r="D336" s="17"/>
      <c r="E336" s="18"/>
      <c r="F336" s="19"/>
      <c r="G336" s="20"/>
      <c r="H336" s="20"/>
      <c r="I336" s="21"/>
      <c r="J336" s="15"/>
      <c r="K336" s="15"/>
      <c r="W336" s="1" t="str">
        <f t="shared" si="41"/>
        <v>22静岡県</v>
      </c>
    </row>
    <row r="337" spans="1:23" x14ac:dyDescent="0.15">
      <c r="A337" s="8">
        <f t="shared" si="40"/>
        <v>22</v>
      </c>
      <c r="B337" s="8"/>
      <c r="D337" s="22" t="s">
        <v>6</v>
      </c>
      <c r="E337" s="23"/>
      <c r="F337" s="24">
        <v>363.3202</v>
      </c>
      <c r="G337" s="25"/>
      <c r="H337" s="25"/>
      <c r="I337" s="26"/>
      <c r="J337" s="27"/>
      <c r="K337" s="27"/>
      <c r="M337" s="28"/>
      <c r="W337" s="1" t="str">
        <f t="shared" si="41"/>
        <v>22静岡県</v>
      </c>
    </row>
    <row r="338" spans="1:23" ht="14.25" thickBot="1" x14ac:dyDescent="0.2">
      <c r="A338" s="8">
        <f t="shared" si="40"/>
        <v>22</v>
      </c>
      <c r="B338" s="8"/>
      <c r="D338" s="29" t="s">
        <v>7</v>
      </c>
      <c r="E338" s="30"/>
      <c r="F338" s="31">
        <v>7777.41</v>
      </c>
      <c r="G338" s="32"/>
      <c r="H338" s="32"/>
      <c r="I338" s="33"/>
      <c r="J338" s="34"/>
      <c r="K338" s="34"/>
      <c r="M338" s="35"/>
      <c r="W338" s="1" t="str">
        <f t="shared" si="41"/>
        <v>22静岡県</v>
      </c>
    </row>
    <row r="339" spans="1:23" ht="14.25" thickBot="1" x14ac:dyDescent="0.2">
      <c r="A339" s="8">
        <f t="shared" si="40"/>
        <v>22</v>
      </c>
      <c r="B339" s="8"/>
      <c r="C339" s="1" t="s">
        <v>8</v>
      </c>
      <c r="W339" s="1" t="str">
        <f t="shared" si="41"/>
        <v>22静岡県</v>
      </c>
    </row>
    <row r="340" spans="1:23" x14ac:dyDescent="0.15">
      <c r="A340" s="8">
        <f t="shared" si="40"/>
        <v>22</v>
      </c>
      <c r="B340" s="8"/>
      <c r="D340" s="37"/>
      <c r="E340" s="38"/>
      <c r="F340" s="39" t="s">
        <v>9</v>
      </c>
      <c r="G340" s="40"/>
      <c r="H340" s="41" t="s">
        <v>10</v>
      </c>
      <c r="I340" s="41" t="s">
        <v>11</v>
      </c>
      <c r="J340" s="41" t="s">
        <v>12</v>
      </c>
      <c r="K340" s="41" t="s">
        <v>13</v>
      </c>
      <c r="L340" s="42" t="s">
        <v>14</v>
      </c>
      <c r="M340" s="40"/>
      <c r="N340" s="40"/>
      <c r="O340" s="42" t="s">
        <v>15</v>
      </c>
      <c r="P340" s="40"/>
      <c r="Q340" s="43"/>
      <c r="W340" s="1" t="str">
        <f t="shared" si="41"/>
        <v>22静岡県</v>
      </c>
    </row>
    <row r="341" spans="1:23" ht="32.25" thickBot="1" x14ac:dyDescent="0.2">
      <c r="A341" s="8">
        <f t="shared" si="40"/>
        <v>22</v>
      </c>
      <c r="B341" s="8"/>
      <c r="D341" s="44"/>
      <c r="E341" s="45"/>
      <c r="F341" s="46" t="s">
        <v>16</v>
      </c>
      <c r="G341" s="47" t="s">
        <v>17</v>
      </c>
      <c r="H341" s="48" t="s">
        <v>18</v>
      </c>
      <c r="I341" s="48" t="s">
        <v>19</v>
      </c>
      <c r="J341" s="48" t="s">
        <v>20</v>
      </c>
      <c r="K341" s="48" t="s">
        <v>21</v>
      </c>
      <c r="L341" s="49" t="s">
        <v>22</v>
      </c>
      <c r="M341" s="50" t="s">
        <v>23</v>
      </c>
      <c r="N341" s="51" t="s">
        <v>24</v>
      </c>
      <c r="O341" s="52" t="s">
        <v>25</v>
      </c>
      <c r="P341" s="50" t="s">
        <v>26</v>
      </c>
      <c r="Q341" s="53" t="s">
        <v>27</v>
      </c>
      <c r="W341" s="1" t="str">
        <f t="shared" si="41"/>
        <v>22静岡県</v>
      </c>
    </row>
    <row r="342" spans="1:23" ht="14.25" thickTop="1" x14ac:dyDescent="0.15">
      <c r="A342" s="8">
        <f t="shared" si="40"/>
        <v>22</v>
      </c>
      <c r="B342" s="8"/>
      <c r="D342" s="54"/>
      <c r="E342" s="55" t="s">
        <v>28</v>
      </c>
      <c r="F342" s="56">
        <f>SUM(F343:F346)</f>
        <v>32013</v>
      </c>
      <c r="G342" s="57">
        <f>IFERROR(F342/P342,"-")</f>
        <v>1.2042205838098103</v>
      </c>
      <c r="H342" s="58">
        <f>SUM(H343:H346)</f>
        <v>32097</v>
      </c>
      <c r="I342" s="58">
        <f>SUM(I343:I346)</f>
        <v>31317</v>
      </c>
      <c r="J342" s="58">
        <f>SUM(J343:J346)</f>
        <v>30581</v>
      </c>
      <c r="K342" s="58">
        <f>SUM(K343:K346)</f>
        <v>30479</v>
      </c>
      <c r="L342" s="59">
        <f>SUM(L343:L346)</f>
        <v>30399</v>
      </c>
      <c r="M342" s="60">
        <f>IFERROR(L342/F342,"-")</f>
        <v>0.94958298191359758</v>
      </c>
      <c r="N342" s="101">
        <f>L342-F342</f>
        <v>-1614</v>
      </c>
      <c r="O342" s="59">
        <f>SUM(O343:O346)</f>
        <v>30087</v>
      </c>
      <c r="P342" s="62">
        <f>SUM(P343:P346)</f>
        <v>26584</v>
      </c>
      <c r="Q342" s="63">
        <f>IFERROR(O342/P342,"-")</f>
        <v>1.1317709900692146</v>
      </c>
      <c r="W342" s="1" t="str">
        <f t="shared" si="41"/>
        <v>22静岡県</v>
      </c>
    </row>
    <row r="343" spans="1:23" x14ac:dyDescent="0.15">
      <c r="A343" s="8">
        <f t="shared" si="40"/>
        <v>22</v>
      </c>
      <c r="B343" s="8"/>
      <c r="D343" s="64"/>
      <c r="E343" s="65" t="s">
        <v>29</v>
      </c>
      <c r="F343" s="66">
        <v>4970</v>
      </c>
      <c r="G343" s="67">
        <f>IFERROR(F343/P343,"-")</f>
        <v>1.5727848101265822</v>
      </c>
      <c r="H343" s="68">
        <v>4969</v>
      </c>
      <c r="I343" s="68">
        <v>4850</v>
      </c>
      <c r="J343" s="68">
        <v>5293</v>
      </c>
      <c r="K343" s="68">
        <v>5300</v>
      </c>
      <c r="L343" s="69">
        <v>5235</v>
      </c>
      <c r="M343" s="70">
        <f>IFERROR(L343/F343,"-")</f>
        <v>1.0533199195171026</v>
      </c>
      <c r="N343" s="102">
        <f>L343-F343</f>
        <v>265</v>
      </c>
      <c r="O343" s="69">
        <v>5187</v>
      </c>
      <c r="P343" s="72">
        <v>3160</v>
      </c>
      <c r="Q343" s="73">
        <f>IFERROR(O343/P343,"-")</f>
        <v>1.6414556962025317</v>
      </c>
      <c r="W343" s="1" t="str">
        <f t="shared" si="41"/>
        <v>22静岡県</v>
      </c>
    </row>
    <row r="344" spans="1:23" x14ac:dyDescent="0.15">
      <c r="A344" s="8">
        <f t="shared" si="40"/>
        <v>22</v>
      </c>
      <c r="B344" s="8"/>
      <c r="D344" s="64"/>
      <c r="E344" s="74" t="s">
        <v>30</v>
      </c>
      <c r="F344" s="75">
        <v>13413</v>
      </c>
      <c r="G344" s="76">
        <f>IFERROR(F344/P344,"-")</f>
        <v>1.4765521796565391</v>
      </c>
      <c r="H344" s="77">
        <v>12983</v>
      </c>
      <c r="I344" s="77">
        <v>12747</v>
      </c>
      <c r="J344" s="77">
        <v>12388</v>
      </c>
      <c r="K344" s="77">
        <v>12157</v>
      </c>
      <c r="L344" s="78">
        <v>12197</v>
      </c>
      <c r="M344" s="79">
        <f>IFERROR(L344/F344,"-")</f>
        <v>0.9093416834414374</v>
      </c>
      <c r="N344" s="103">
        <f>L344-F344</f>
        <v>-1216</v>
      </c>
      <c r="O344" s="78">
        <v>12248</v>
      </c>
      <c r="P344" s="81">
        <v>9084</v>
      </c>
      <c r="Q344" s="82">
        <f>IFERROR(O344/P344,"-")</f>
        <v>1.3483047115808013</v>
      </c>
      <c r="W344" s="1" t="str">
        <f t="shared" si="41"/>
        <v>22静岡県</v>
      </c>
    </row>
    <row r="345" spans="1:23" x14ac:dyDescent="0.15">
      <c r="A345" s="8">
        <f t="shared" si="40"/>
        <v>22</v>
      </c>
      <c r="B345" s="8"/>
      <c r="D345" s="64"/>
      <c r="E345" s="74" t="s">
        <v>31</v>
      </c>
      <c r="F345" s="75">
        <v>3174</v>
      </c>
      <c r="G345" s="76">
        <f>IFERROR(F345/P345,"-")</f>
        <v>0.40161963811210932</v>
      </c>
      <c r="H345" s="77">
        <v>4326</v>
      </c>
      <c r="I345" s="77">
        <v>4873</v>
      </c>
      <c r="J345" s="77">
        <v>4646</v>
      </c>
      <c r="K345" s="77">
        <v>4846</v>
      </c>
      <c r="L345" s="78">
        <v>4923</v>
      </c>
      <c r="M345" s="79">
        <f>IFERROR(L345/F345,"-")</f>
        <v>1.5510396975425331</v>
      </c>
      <c r="N345" s="103">
        <f>L345-F345</f>
        <v>1749</v>
      </c>
      <c r="O345" s="78">
        <v>5120</v>
      </c>
      <c r="P345" s="81">
        <v>7903</v>
      </c>
      <c r="Q345" s="82">
        <f>IFERROR(O345/P345,"-")</f>
        <v>0.64785524484373025</v>
      </c>
      <c r="W345" s="1" t="str">
        <f t="shared" si="41"/>
        <v>22静岡県</v>
      </c>
    </row>
    <row r="346" spans="1:23" ht="14.25" thickBot="1" x14ac:dyDescent="0.2">
      <c r="A346" s="8">
        <f t="shared" si="40"/>
        <v>22</v>
      </c>
      <c r="B346" s="8"/>
      <c r="D346" s="83"/>
      <c r="E346" s="84" t="s">
        <v>32</v>
      </c>
      <c r="F346" s="85">
        <v>10456</v>
      </c>
      <c r="G346" s="86">
        <f>IFERROR(F346/P346,"-")</f>
        <v>1.6243591735280409</v>
      </c>
      <c r="H346" s="87">
        <v>9819</v>
      </c>
      <c r="I346" s="87">
        <v>8847</v>
      </c>
      <c r="J346" s="87">
        <v>8254</v>
      </c>
      <c r="K346" s="87">
        <v>8176</v>
      </c>
      <c r="L346" s="88">
        <v>8044</v>
      </c>
      <c r="M346" s="89">
        <f>IFERROR(L346/F346,"-")</f>
        <v>0.76931905126243305</v>
      </c>
      <c r="N346" s="104">
        <f>L346-F346</f>
        <v>-2412</v>
      </c>
      <c r="O346" s="88">
        <v>7532</v>
      </c>
      <c r="P346" s="91">
        <v>6437</v>
      </c>
      <c r="Q346" s="92">
        <f>IFERROR(O346/P346,"-")</f>
        <v>1.1701102998291129</v>
      </c>
      <c r="W346" s="1" t="str">
        <f t="shared" si="41"/>
        <v>22静岡県</v>
      </c>
    </row>
    <row r="347" spans="1:23" s="5" customFormat="1" x14ac:dyDescent="0.15">
      <c r="A347" s="93">
        <f t="shared" si="40"/>
        <v>22</v>
      </c>
      <c r="B347" s="93"/>
      <c r="D347" s="94"/>
      <c r="E347" s="95" t="s">
        <v>33</v>
      </c>
      <c r="F347" s="96">
        <v>0.93567251461988299</v>
      </c>
      <c r="G347" s="97"/>
      <c r="H347" s="96">
        <v>0.94189602446483178</v>
      </c>
      <c r="I347" s="96">
        <v>0.97068403908794787</v>
      </c>
      <c r="J347" s="96">
        <v>1</v>
      </c>
      <c r="K347" s="96">
        <v>1</v>
      </c>
      <c r="L347" s="96">
        <v>1</v>
      </c>
      <c r="M347" s="98"/>
      <c r="N347" s="98"/>
      <c r="O347" s="99"/>
      <c r="P347" s="99"/>
      <c r="Q347" s="98"/>
      <c r="W347" s="5" t="str">
        <f t="shared" si="41"/>
        <v>22静岡県</v>
      </c>
    </row>
    <row r="348" spans="1:23" x14ac:dyDescent="0.15">
      <c r="A348" s="8">
        <f>A333+1</f>
        <v>23</v>
      </c>
      <c r="B348" s="8"/>
      <c r="C348" s="100">
        <f>A348</f>
        <v>23</v>
      </c>
      <c r="D348" s="100"/>
      <c r="R348" s="1" t="str">
        <f>"（"&amp;F350&amp;"　"&amp;H350&amp;"）"</f>
        <v>（23　愛知県）</v>
      </c>
      <c r="W348" s="1" t="str">
        <f>TEXT(F350,"0?")&amp;H350</f>
        <v>23愛知県</v>
      </c>
    </row>
    <row r="349" spans="1:23" ht="14.25" thickBot="1" x14ac:dyDescent="0.2">
      <c r="A349" s="8">
        <f t="shared" ref="A349:A362" si="42">A334+1</f>
        <v>23</v>
      </c>
      <c r="B349" s="8"/>
      <c r="C349" s="1" t="s">
        <v>3</v>
      </c>
      <c r="W349" s="1" t="str">
        <f>W348</f>
        <v>23愛知県</v>
      </c>
    </row>
    <row r="350" spans="1:23" x14ac:dyDescent="0.15">
      <c r="A350" s="8">
        <f t="shared" si="42"/>
        <v>23</v>
      </c>
      <c r="B350" s="8"/>
      <c r="D350" s="10" t="s">
        <v>4</v>
      </c>
      <c r="E350" s="11"/>
      <c r="F350" s="12">
        <f>A350</f>
        <v>23</v>
      </c>
      <c r="G350" s="13"/>
      <c r="H350" s="13" t="s">
        <v>56</v>
      </c>
      <c r="I350" s="14"/>
      <c r="J350" s="15"/>
      <c r="K350" s="15"/>
      <c r="W350" s="1" t="str">
        <f t="shared" ref="W350:W362" si="43">W349</f>
        <v>23愛知県</v>
      </c>
    </row>
    <row r="351" spans="1:23" x14ac:dyDescent="0.15">
      <c r="A351" s="8">
        <f t="shared" si="42"/>
        <v>23</v>
      </c>
      <c r="B351" s="8"/>
      <c r="D351" s="17"/>
      <c r="E351" s="18"/>
      <c r="F351" s="19"/>
      <c r="G351" s="20"/>
      <c r="H351" s="20"/>
      <c r="I351" s="21"/>
      <c r="J351" s="15"/>
      <c r="K351" s="15"/>
      <c r="W351" s="1" t="str">
        <f t="shared" si="43"/>
        <v>23愛知県</v>
      </c>
    </row>
    <row r="352" spans="1:23" x14ac:dyDescent="0.15">
      <c r="A352" s="8">
        <f t="shared" si="42"/>
        <v>23</v>
      </c>
      <c r="B352" s="8"/>
      <c r="D352" s="22" t="s">
        <v>6</v>
      </c>
      <c r="E352" s="23"/>
      <c r="F352" s="24">
        <v>754.24149999999997</v>
      </c>
      <c r="G352" s="25"/>
      <c r="H352" s="25"/>
      <c r="I352" s="26"/>
      <c r="J352" s="27"/>
      <c r="K352" s="27"/>
      <c r="M352" s="28"/>
      <c r="W352" s="1" t="str">
        <f t="shared" si="43"/>
        <v>23愛知県</v>
      </c>
    </row>
    <row r="353" spans="1:23" ht="14.25" thickBot="1" x14ac:dyDescent="0.2">
      <c r="A353" s="8">
        <f t="shared" si="42"/>
        <v>23</v>
      </c>
      <c r="B353" s="8"/>
      <c r="D353" s="29" t="s">
        <v>7</v>
      </c>
      <c r="E353" s="30"/>
      <c r="F353" s="31">
        <v>5169.87</v>
      </c>
      <c r="G353" s="32"/>
      <c r="H353" s="32"/>
      <c r="I353" s="33"/>
      <c r="J353" s="34"/>
      <c r="K353" s="34"/>
      <c r="M353" s="35"/>
      <c r="W353" s="1" t="str">
        <f t="shared" si="43"/>
        <v>23愛知県</v>
      </c>
    </row>
    <row r="354" spans="1:23" ht="14.25" thickBot="1" x14ac:dyDescent="0.2">
      <c r="A354" s="8">
        <f t="shared" si="42"/>
        <v>23</v>
      </c>
      <c r="B354" s="8"/>
      <c r="C354" s="1" t="s">
        <v>8</v>
      </c>
      <c r="W354" s="1" t="str">
        <f t="shared" si="43"/>
        <v>23愛知県</v>
      </c>
    </row>
    <row r="355" spans="1:23" x14ac:dyDescent="0.15">
      <c r="A355" s="8">
        <f t="shared" si="42"/>
        <v>23</v>
      </c>
      <c r="B355" s="8"/>
      <c r="D355" s="37"/>
      <c r="E355" s="38"/>
      <c r="F355" s="39" t="s">
        <v>9</v>
      </c>
      <c r="G355" s="40"/>
      <c r="H355" s="41" t="s">
        <v>10</v>
      </c>
      <c r="I355" s="41" t="s">
        <v>11</v>
      </c>
      <c r="J355" s="41" t="s">
        <v>12</v>
      </c>
      <c r="K355" s="41" t="s">
        <v>13</v>
      </c>
      <c r="L355" s="42" t="s">
        <v>14</v>
      </c>
      <c r="M355" s="40"/>
      <c r="N355" s="40"/>
      <c r="O355" s="42" t="s">
        <v>15</v>
      </c>
      <c r="P355" s="40"/>
      <c r="Q355" s="43"/>
      <c r="W355" s="1" t="str">
        <f t="shared" si="43"/>
        <v>23愛知県</v>
      </c>
    </row>
    <row r="356" spans="1:23" ht="32.25" thickBot="1" x14ac:dyDescent="0.2">
      <c r="A356" s="8">
        <f t="shared" si="42"/>
        <v>23</v>
      </c>
      <c r="B356" s="8"/>
      <c r="D356" s="44"/>
      <c r="E356" s="45"/>
      <c r="F356" s="46" t="s">
        <v>16</v>
      </c>
      <c r="G356" s="47" t="s">
        <v>17</v>
      </c>
      <c r="H356" s="48" t="s">
        <v>18</v>
      </c>
      <c r="I356" s="48" t="s">
        <v>19</v>
      </c>
      <c r="J356" s="48" t="s">
        <v>20</v>
      </c>
      <c r="K356" s="48" t="s">
        <v>21</v>
      </c>
      <c r="L356" s="49" t="s">
        <v>22</v>
      </c>
      <c r="M356" s="50" t="s">
        <v>23</v>
      </c>
      <c r="N356" s="51" t="s">
        <v>24</v>
      </c>
      <c r="O356" s="52" t="s">
        <v>25</v>
      </c>
      <c r="P356" s="50" t="s">
        <v>26</v>
      </c>
      <c r="Q356" s="53" t="s">
        <v>27</v>
      </c>
      <c r="W356" s="1" t="str">
        <f t="shared" si="43"/>
        <v>23愛知県</v>
      </c>
    </row>
    <row r="357" spans="1:23" ht="14.25" thickTop="1" x14ac:dyDescent="0.15">
      <c r="A357" s="8">
        <f t="shared" si="42"/>
        <v>23</v>
      </c>
      <c r="B357" s="8"/>
      <c r="D357" s="54"/>
      <c r="E357" s="55" t="s">
        <v>28</v>
      </c>
      <c r="F357" s="56">
        <f>SUM(F358:F361)</f>
        <v>56137</v>
      </c>
      <c r="G357" s="57">
        <f>IFERROR(F357/P357,"-")</f>
        <v>0.97168227372648119</v>
      </c>
      <c r="H357" s="58">
        <f>SUM(H358:H361)</f>
        <v>56882</v>
      </c>
      <c r="I357" s="58">
        <f>SUM(I358:I361)</f>
        <v>56074</v>
      </c>
      <c r="J357" s="58">
        <f>SUM(J358:J361)</f>
        <v>55786</v>
      </c>
      <c r="K357" s="58">
        <f>SUM(K358:K361)</f>
        <v>55340</v>
      </c>
      <c r="L357" s="59">
        <f>SUM(L358:L361)</f>
        <v>55080</v>
      </c>
      <c r="M357" s="60">
        <f>IFERROR(L357/F357,"-")</f>
        <v>0.98117106364786144</v>
      </c>
      <c r="N357" s="101">
        <f>L357-F357</f>
        <v>-1057</v>
      </c>
      <c r="O357" s="59">
        <f>SUM(O358:O361)</f>
        <v>54969</v>
      </c>
      <c r="P357" s="62">
        <f>SUM(P358:P361)</f>
        <v>57773</v>
      </c>
      <c r="Q357" s="63">
        <f>IFERROR(O357/P357,"-")</f>
        <v>0.95146521731604727</v>
      </c>
      <c r="W357" s="1" t="str">
        <f t="shared" si="43"/>
        <v>23愛知県</v>
      </c>
    </row>
    <row r="358" spans="1:23" x14ac:dyDescent="0.15">
      <c r="A358" s="8">
        <f t="shared" si="42"/>
        <v>23</v>
      </c>
      <c r="B358" s="8"/>
      <c r="D358" s="64"/>
      <c r="E358" s="65" t="s">
        <v>29</v>
      </c>
      <c r="F358" s="66">
        <v>12690</v>
      </c>
      <c r="G358" s="67">
        <f>IFERROR(F358/P358,"-")</f>
        <v>1.837266541190097</v>
      </c>
      <c r="H358" s="68">
        <v>11027</v>
      </c>
      <c r="I358" s="68">
        <v>11161</v>
      </c>
      <c r="J358" s="68">
        <v>11111</v>
      </c>
      <c r="K358" s="68">
        <v>11229</v>
      </c>
      <c r="L358" s="69">
        <v>11083</v>
      </c>
      <c r="M358" s="70">
        <f>IFERROR(L358/F358,"-")</f>
        <v>0.87336485421591803</v>
      </c>
      <c r="N358" s="102">
        <f>L358-F358</f>
        <v>-1607</v>
      </c>
      <c r="O358" s="69">
        <v>11069</v>
      </c>
      <c r="P358" s="72">
        <v>6907</v>
      </c>
      <c r="Q358" s="73">
        <f>IFERROR(O358/P358,"-")</f>
        <v>1.6025770957000145</v>
      </c>
      <c r="W358" s="1" t="str">
        <f t="shared" si="43"/>
        <v>23愛知県</v>
      </c>
    </row>
    <row r="359" spans="1:23" x14ac:dyDescent="0.15">
      <c r="A359" s="8">
        <f t="shared" si="42"/>
        <v>23</v>
      </c>
      <c r="B359" s="8"/>
      <c r="D359" s="64"/>
      <c r="E359" s="74" t="s">
        <v>30</v>
      </c>
      <c r="F359" s="75">
        <v>24652</v>
      </c>
      <c r="G359" s="76">
        <f>IFERROR(F359/P359,"-")</f>
        <v>1.1959443069907341</v>
      </c>
      <c r="H359" s="77">
        <v>24227</v>
      </c>
      <c r="I359" s="77">
        <v>23561</v>
      </c>
      <c r="J359" s="77">
        <v>23688</v>
      </c>
      <c r="K359" s="77">
        <v>23752</v>
      </c>
      <c r="L359" s="78">
        <v>23557</v>
      </c>
      <c r="M359" s="79">
        <f>IFERROR(L359/F359,"-")</f>
        <v>0.95558169722537722</v>
      </c>
      <c r="N359" s="103">
        <f>L359-F359</f>
        <v>-1095</v>
      </c>
      <c r="O359" s="78">
        <v>23348</v>
      </c>
      <c r="P359" s="81">
        <v>20613</v>
      </c>
      <c r="Q359" s="82">
        <f>IFERROR(O359/P359,"-")</f>
        <v>1.1326832581380681</v>
      </c>
      <c r="W359" s="1" t="str">
        <f t="shared" si="43"/>
        <v>23愛知県</v>
      </c>
    </row>
    <row r="360" spans="1:23" x14ac:dyDescent="0.15">
      <c r="A360" s="8">
        <f t="shared" si="42"/>
        <v>23</v>
      </c>
      <c r="B360" s="8"/>
      <c r="D360" s="64"/>
      <c r="E360" s="74" t="s">
        <v>31</v>
      </c>
      <c r="F360" s="75">
        <v>5850</v>
      </c>
      <c r="G360" s="76">
        <f>IFERROR(F360/P360,"-")</f>
        <v>0.30030800821355236</v>
      </c>
      <c r="H360" s="77">
        <v>7613</v>
      </c>
      <c r="I360" s="77">
        <v>8415</v>
      </c>
      <c r="J360" s="77">
        <v>8400</v>
      </c>
      <c r="K360" s="77">
        <v>8491</v>
      </c>
      <c r="L360" s="78">
        <v>8474</v>
      </c>
      <c r="M360" s="79">
        <f>IFERROR(L360/F360,"-")</f>
        <v>1.4485470085470085</v>
      </c>
      <c r="N360" s="103">
        <f>L360-F360</f>
        <v>2624</v>
      </c>
      <c r="O360" s="78">
        <v>8856</v>
      </c>
      <c r="P360" s="81">
        <v>19480</v>
      </c>
      <c r="Q360" s="82">
        <f>IFERROR(O360/P360,"-")</f>
        <v>0.45462012320328543</v>
      </c>
      <c r="W360" s="1" t="str">
        <f t="shared" si="43"/>
        <v>23愛知県</v>
      </c>
    </row>
    <row r="361" spans="1:23" ht="14.25" thickBot="1" x14ac:dyDescent="0.2">
      <c r="A361" s="8">
        <f t="shared" si="42"/>
        <v>23</v>
      </c>
      <c r="B361" s="8"/>
      <c r="D361" s="83"/>
      <c r="E361" s="84" t="s">
        <v>32</v>
      </c>
      <c r="F361" s="85">
        <v>12945</v>
      </c>
      <c r="G361" s="86">
        <f>IFERROR(F361/P361,"-")</f>
        <v>1.20161514898357</v>
      </c>
      <c r="H361" s="87">
        <v>14015</v>
      </c>
      <c r="I361" s="87">
        <v>12937</v>
      </c>
      <c r="J361" s="87">
        <v>12587</v>
      </c>
      <c r="K361" s="87">
        <v>11868</v>
      </c>
      <c r="L361" s="88">
        <v>11966</v>
      </c>
      <c r="M361" s="89">
        <f>IFERROR(L361/F361,"-")</f>
        <v>0.92437234453456929</v>
      </c>
      <c r="N361" s="104">
        <f>L361-F361</f>
        <v>-979</v>
      </c>
      <c r="O361" s="88">
        <v>11696</v>
      </c>
      <c r="P361" s="91">
        <v>10773</v>
      </c>
      <c r="Q361" s="92">
        <f>IFERROR(O361/P361,"-")</f>
        <v>1.0856771558525944</v>
      </c>
      <c r="W361" s="1" t="str">
        <f t="shared" si="43"/>
        <v>23愛知県</v>
      </c>
    </row>
    <row r="362" spans="1:23" s="5" customFormat="1" x14ac:dyDescent="0.15">
      <c r="A362" s="93">
        <f t="shared" si="42"/>
        <v>23</v>
      </c>
      <c r="B362" s="93"/>
      <c r="D362" s="94"/>
      <c r="E362" s="95" t="s">
        <v>33</v>
      </c>
      <c r="F362" s="96">
        <v>0.9688524590163935</v>
      </c>
      <c r="G362" s="97"/>
      <c r="H362" s="96">
        <v>1.0087260034904013</v>
      </c>
      <c r="I362" s="96">
        <v>1</v>
      </c>
      <c r="J362" s="96">
        <v>1</v>
      </c>
      <c r="K362" s="96">
        <v>1</v>
      </c>
      <c r="L362" s="96">
        <v>1</v>
      </c>
      <c r="M362" s="98"/>
      <c r="N362" s="98"/>
      <c r="O362" s="99"/>
      <c r="P362" s="99"/>
      <c r="Q362" s="98"/>
      <c r="W362" s="5" t="str">
        <f t="shared" si="43"/>
        <v>23愛知県</v>
      </c>
    </row>
    <row r="363" spans="1:23" x14ac:dyDescent="0.15">
      <c r="A363" s="8">
        <f>A348+1</f>
        <v>24</v>
      </c>
      <c r="B363" s="8"/>
      <c r="C363" s="100">
        <f>A363</f>
        <v>24</v>
      </c>
      <c r="D363" s="100"/>
      <c r="R363" s="1" t="str">
        <f>"（"&amp;F365&amp;"　"&amp;H365&amp;"）"</f>
        <v>（24　三重県）</v>
      </c>
      <c r="W363" s="1" t="str">
        <f>TEXT(F365,"0?")&amp;H365</f>
        <v>24三重県</v>
      </c>
    </row>
    <row r="364" spans="1:23" ht="14.25" thickBot="1" x14ac:dyDescent="0.2">
      <c r="A364" s="8">
        <f t="shared" ref="A364:A377" si="44">A349+1</f>
        <v>24</v>
      </c>
      <c r="B364" s="8"/>
      <c r="C364" s="1" t="s">
        <v>3</v>
      </c>
      <c r="W364" s="1" t="str">
        <f>W363</f>
        <v>24三重県</v>
      </c>
    </row>
    <row r="365" spans="1:23" x14ac:dyDescent="0.15">
      <c r="A365" s="8">
        <f t="shared" si="44"/>
        <v>24</v>
      </c>
      <c r="B365" s="8"/>
      <c r="D365" s="10" t="s">
        <v>4</v>
      </c>
      <c r="E365" s="11"/>
      <c r="F365" s="12">
        <f>A365</f>
        <v>24</v>
      </c>
      <c r="G365" s="13"/>
      <c r="H365" s="13" t="s">
        <v>57</v>
      </c>
      <c r="I365" s="14"/>
      <c r="J365" s="15"/>
      <c r="K365" s="15"/>
      <c r="W365" s="1" t="str">
        <f t="shared" ref="W365:W377" si="45">W364</f>
        <v>24三重県</v>
      </c>
    </row>
    <row r="366" spans="1:23" x14ac:dyDescent="0.15">
      <c r="A366" s="8">
        <f t="shared" si="44"/>
        <v>24</v>
      </c>
      <c r="B366" s="8"/>
      <c r="D366" s="17"/>
      <c r="E366" s="18"/>
      <c r="F366" s="19"/>
      <c r="G366" s="20"/>
      <c r="H366" s="20"/>
      <c r="I366" s="21"/>
      <c r="J366" s="15"/>
      <c r="K366" s="15"/>
      <c r="W366" s="1" t="str">
        <f t="shared" si="45"/>
        <v>24三重県</v>
      </c>
    </row>
    <row r="367" spans="1:23" x14ac:dyDescent="0.15">
      <c r="A367" s="8">
        <f t="shared" si="44"/>
        <v>24</v>
      </c>
      <c r="B367" s="8"/>
      <c r="D367" s="22" t="s">
        <v>6</v>
      </c>
      <c r="E367" s="23"/>
      <c r="F367" s="24">
        <v>177.02539999999999</v>
      </c>
      <c r="G367" s="25"/>
      <c r="H367" s="25"/>
      <c r="I367" s="26"/>
      <c r="J367" s="27"/>
      <c r="K367" s="27"/>
      <c r="M367" s="28"/>
      <c r="W367" s="1" t="str">
        <f t="shared" si="45"/>
        <v>24三重県</v>
      </c>
    </row>
    <row r="368" spans="1:23" ht="14.25" thickBot="1" x14ac:dyDescent="0.2">
      <c r="A368" s="8">
        <f t="shared" si="44"/>
        <v>24</v>
      </c>
      <c r="B368" s="8"/>
      <c r="D368" s="29" t="s">
        <v>7</v>
      </c>
      <c r="E368" s="30"/>
      <c r="F368" s="31">
        <v>5774.41</v>
      </c>
      <c r="G368" s="32"/>
      <c r="H368" s="32"/>
      <c r="I368" s="33"/>
      <c r="J368" s="34"/>
      <c r="K368" s="34"/>
      <c r="M368" s="35"/>
      <c r="W368" s="1" t="str">
        <f t="shared" si="45"/>
        <v>24三重県</v>
      </c>
    </row>
    <row r="369" spans="1:23" ht="14.25" thickBot="1" x14ac:dyDescent="0.2">
      <c r="A369" s="8">
        <f t="shared" si="44"/>
        <v>24</v>
      </c>
      <c r="B369" s="8"/>
      <c r="C369" s="1" t="s">
        <v>8</v>
      </c>
      <c r="W369" s="1" t="str">
        <f t="shared" si="45"/>
        <v>24三重県</v>
      </c>
    </row>
    <row r="370" spans="1:23" x14ac:dyDescent="0.15">
      <c r="A370" s="8">
        <f t="shared" si="44"/>
        <v>24</v>
      </c>
      <c r="B370" s="8"/>
      <c r="D370" s="37"/>
      <c r="E370" s="38"/>
      <c r="F370" s="39" t="s">
        <v>9</v>
      </c>
      <c r="G370" s="40"/>
      <c r="H370" s="41" t="s">
        <v>10</v>
      </c>
      <c r="I370" s="41" t="s">
        <v>11</v>
      </c>
      <c r="J370" s="41" t="s">
        <v>12</v>
      </c>
      <c r="K370" s="41" t="s">
        <v>13</v>
      </c>
      <c r="L370" s="42" t="s">
        <v>14</v>
      </c>
      <c r="M370" s="40"/>
      <c r="N370" s="40"/>
      <c r="O370" s="42" t="s">
        <v>15</v>
      </c>
      <c r="P370" s="40"/>
      <c r="Q370" s="43"/>
      <c r="W370" s="1" t="str">
        <f t="shared" si="45"/>
        <v>24三重県</v>
      </c>
    </row>
    <row r="371" spans="1:23" ht="32.25" thickBot="1" x14ac:dyDescent="0.2">
      <c r="A371" s="8">
        <f t="shared" si="44"/>
        <v>24</v>
      </c>
      <c r="B371" s="8"/>
      <c r="D371" s="44"/>
      <c r="E371" s="45"/>
      <c r="F371" s="46" t="s">
        <v>16</v>
      </c>
      <c r="G371" s="47" t="s">
        <v>17</v>
      </c>
      <c r="H371" s="48" t="s">
        <v>18</v>
      </c>
      <c r="I371" s="48" t="s">
        <v>19</v>
      </c>
      <c r="J371" s="48" t="s">
        <v>20</v>
      </c>
      <c r="K371" s="48" t="s">
        <v>21</v>
      </c>
      <c r="L371" s="49" t="s">
        <v>22</v>
      </c>
      <c r="M371" s="50" t="s">
        <v>23</v>
      </c>
      <c r="N371" s="51" t="s">
        <v>24</v>
      </c>
      <c r="O371" s="52" t="s">
        <v>25</v>
      </c>
      <c r="P371" s="50" t="s">
        <v>26</v>
      </c>
      <c r="Q371" s="53" t="s">
        <v>27</v>
      </c>
      <c r="W371" s="1" t="str">
        <f t="shared" si="45"/>
        <v>24三重県</v>
      </c>
    </row>
    <row r="372" spans="1:23" ht="14.25" thickTop="1" x14ac:dyDescent="0.15">
      <c r="A372" s="8">
        <f t="shared" si="44"/>
        <v>24</v>
      </c>
      <c r="B372" s="8"/>
      <c r="D372" s="54"/>
      <c r="E372" s="55" t="s">
        <v>28</v>
      </c>
      <c r="F372" s="56">
        <f>SUM(F373:F376)</f>
        <v>15874</v>
      </c>
      <c r="G372" s="57">
        <f>IFERROR(F372/P372,"-")</f>
        <v>1.168580683156655</v>
      </c>
      <c r="H372" s="58">
        <f>SUM(H373:H376)</f>
        <v>15597</v>
      </c>
      <c r="I372" s="58">
        <f>SUM(I373:I376)</f>
        <v>15697</v>
      </c>
      <c r="J372" s="58">
        <f>SUM(J373:J376)</f>
        <v>15324</v>
      </c>
      <c r="K372" s="58">
        <f>SUM(K373:K376)</f>
        <v>15328</v>
      </c>
      <c r="L372" s="59">
        <f>SUM(L373:L376)</f>
        <v>15079</v>
      </c>
      <c r="M372" s="60">
        <f>IFERROR(L372/F372,"-")</f>
        <v>0.9499181050774852</v>
      </c>
      <c r="N372" s="101">
        <f>L372-F372</f>
        <v>-795</v>
      </c>
      <c r="O372" s="59">
        <f>SUM(O373:O376)</f>
        <v>15042</v>
      </c>
      <c r="P372" s="62">
        <f>SUM(P373:P376)</f>
        <v>13584</v>
      </c>
      <c r="Q372" s="63">
        <f>IFERROR(O372/P372,"-")</f>
        <v>1.1073321554770319</v>
      </c>
      <c r="W372" s="1" t="str">
        <f t="shared" si="45"/>
        <v>24三重県</v>
      </c>
    </row>
    <row r="373" spans="1:23" x14ac:dyDescent="0.15">
      <c r="A373" s="8">
        <f t="shared" si="44"/>
        <v>24</v>
      </c>
      <c r="B373" s="8"/>
      <c r="D373" s="64"/>
      <c r="E373" s="65" t="s">
        <v>29</v>
      </c>
      <c r="F373" s="66">
        <v>1782</v>
      </c>
      <c r="G373" s="67">
        <f>IFERROR(F373/P373,"-")</f>
        <v>1.2531645569620253</v>
      </c>
      <c r="H373" s="68">
        <v>2200</v>
      </c>
      <c r="I373" s="68">
        <v>2208</v>
      </c>
      <c r="J373" s="68">
        <v>2223</v>
      </c>
      <c r="K373" s="68">
        <v>2243</v>
      </c>
      <c r="L373" s="69">
        <v>2196</v>
      </c>
      <c r="M373" s="70">
        <f>IFERROR(L373/F373,"-")</f>
        <v>1.2323232323232323</v>
      </c>
      <c r="N373" s="102">
        <f>L373-F373</f>
        <v>414</v>
      </c>
      <c r="O373" s="69">
        <v>2094</v>
      </c>
      <c r="P373" s="72">
        <v>1422</v>
      </c>
      <c r="Q373" s="73">
        <f>IFERROR(O373/P373,"-")</f>
        <v>1.4725738396624473</v>
      </c>
      <c r="W373" s="1" t="str">
        <f t="shared" si="45"/>
        <v>24三重県</v>
      </c>
    </row>
    <row r="374" spans="1:23" x14ac:dyDescent="0.15">
      <c r="A374" s="8">
        <f t="shared" si="44"/>
        <v>24</v>
      </c>
      <c r="B374" s="8"/>
      <c r="D374" s="64"/>
      <c r="E374" s="74" t="s">
        <v>30</v>
      </c>
      <c r="F374" s="75">
        <v>8635</v>
      </c>
      <c r="G374" s="76">
        <f>IFERROR(F374/P374,"-")</f>
        <v>2.0274712373796664</v>
      </c>
      <c r="H374" s="77">
        <v>7462</v>
      </c>
      <c r="I374" s="77">
        <v>7311</v>
      </c>
      <c r="J374" s="77">
        <v>6994</v>
      </c>
      <c r="K374" s="77">
        <v>6930</v>
      </c>
      <c r="L374" s="78">
        <v>6888</v>
      </c>
      <c r="M374" s="79">
        <f>IFERROR(L374/F374,"-")</f>
        <v>0.79768384481760279</v>
      </c>
      <c r="N374" s="103">
        <f>L374-F374</f>
        <v>-1747</v>
      </c>
      <c r="O374" s="78">
        <v>6836</v>
      </c>
      <c r="P374" s="81">
        <v>4259</v>
      </c>
      <c r="Q374" s="82">
        <f>IFERROR(O374/P374,"-")</f>
        <v>1.6050716130547076</v>
      </c>
      <c r="W374" s="1" t="str">
        <f t="shared" si="45"/>
        <v>24三重県</v>
      </c>
    </row>
    <row r="375" spans="1:23" x14ac:dyDescent="0.15">
      <c r="A375" s="8">
        <f t="shared" si="44"/>
        <v>24</v>
      </c>
      <c r="B375" s="8"/>
      <c r="D375" s="64"/>
      <c r="E375" s="74" t="s">
        <v>31</v>
      </c>
      <c r="F375" s="75">
        <v>1420</v>
      </c>
      <c r="G375" s="76">
        <f>IFERROR(F375/P375,"-")</f>
        <v>0.3243490178163545</v>
      </c>
      <c r="H375" s="77">
        <v>2138</v>
      </c>
      <c r="I375" s="77">
        <v>2449</v>
      </c>
      <c r="J375" s="77">
        <v>2531</v>
      </c>
      <c r="K375" s="77">
        <v>2609</v>
      </c>
      <c r="L375" s="78">
        <v>2566</v>
      </c>
      <c r="M375" s="79">
        <f>IFERROR(L375/F375,"-")</f>
        <v>1.8070422535211268</v>
      </c>
      <c r="N375" s="103">
        <f>L375-F375</f>
        <v>1146</v>
      </c>
      <c r="O375" s="78">
        <v>2774</v>
      </c>
      <c r="P375" s="81">
        <v>4378</v>
      </c>
      <c r="Q375" s="82">
        <f>IFERROR(O375/P375,"-")</f>
        <v>0.63362265874828694</v>
      </c>
      <c r="W375" s="1" t="str">
        <f t="shared" si="45"/>
        <v>24三重県</v>
      </c>
    </row>
    <row r="376" spans="1:23" ht="14.25" thickBot="1" x14ac:dyDescent="0.2">
      <c r="A376" s="8">
        <f t="shared" si="44"/>
        <v>24</v>
      </c>
      <c r="B376" s="8"/>
      <c r="D376" s="83"/>
      <c r="E376" s="84" t="s">
        <v>32</v>
      </c>
      <c r="F376" s="85">
        <v>4037</v>
      </c>
      <c r="G376" s="86">
        <f>IFERROR(F376/P376,"-")</f>
        <v>1.1452482269503546</v>
      </c>
      <c r="H376" s="87">
        <v>3797</v>
      </c>
      <c r="I376" s="87">
        <v>3729</v>
      </c>
      <c r="J376" s="87">
        <v>3576</v>
      </c>
      <c r="K376" s="87">
        <v>3546</v>
      </c>
      <c r="L376" s="88">
        <v>3429</v>
      </c>
      <c r="M376" s="89">
        <f>IFERROR(L376/F376,"-")</f>
        <v>0.84939311369829085</v>
      </c>
      <c r="N376" s="104">
        <f>L376-F376</f>
        <v>-608</v>
      </c>
      <c r="O376" s="88">
        <v>3338</v>
      </c>
      <c r="P376" s="91">
        <v>3525</v>
      </c>
      <c r="Q376" s="92">
        <f>IFERROR(O376/P376,"-")</f>
        <v>0.94695035460992905</v>
      </c>
      <c r="W376" s="1" t="str">
        <f t="shared" si="45"/>
        <v>24三重県</v>
      </c>
    </row>
    <row r="377" spans="1:23" s="5" customFormat="1" x14ac:dyDescent="0.15">
      <c r="A377" s="93">
        <f t="shared" si="44"/>
        <v>24</v>
      </c>
      <c r="B377" s="93"/>
      <c r="D377" s="94"/>
      <c r="E377" s="95" t="s">
        <v>33</v>
      </c>
      <c r="F377" s="96">
        <v>0.93785310734463279</v>
      </c>
      <c r="G377" s="97"/>
      <c r="H377" s="96">
        <v>0.9640718562874252</v>
      </c>
      <c r="I377" s="96">
        <v>1</v>
      </c>
      <c r="J377" s="96">
        <v>0.92258064516129035</v>
      </c>
      <c r="K377" s="96">
        <v>1</v>
      </c>
      <c r="L377" s="96">
        <v>1</v>
      </c>
      <c r="M377" s="98"/>
      <c r="N377" s="98"/>
      <c r="O377" s="99"/>
      <c r="P377" s="99"/>
      <c r="Q377" s="98"/>
      <c r="W377" s="5" t="str">
        <f t="shared" si="45"/>
        <v>24三重県</v>
      </c>
    </row>
    <row r="378" spans="1:23" x14ac:dyDescent="0.15">
      <c r="A378" s="8">
        <f>A363+1</f>
        <v>25</v>
      </c>
      <c r="B378" s="8"/>
      <c r="C378" s="100">
        <f>A378</f>
        <v>25</v>
      </c>
      <c r="D378" s="100"/>
      <c r="R378" s="1" t="str">
        <f>"（"&amp;F380&amp;"　"&amp;H380&amp;"）"</f>
        <v>（25　滋賀県）</v>
      </c>
      <c r="W378" s="1" t="str">
        <f>TEXT(F380,"0?")&amp;H380</f>
        <v>25滋賀県</v>
      </c>
    </row>
    <row r="379" spans="1:23" ht="14.25" thickBot="1" x14ac:dyDescent="0.2">
      <c r="A379" s="8">
        <f t="shared" ref="A379:A392" si="46">A364+1</f>
        <v>25</v>
      </c>
      <c r="B379" s="8"/>
      <c r="C379" s="1" t="s">
        <v>3</v>
      </c>
      <c r="W379" s="1" t="str">
        <f>W378</f>
        <v>25滋賀県</v>
      </c>
    </row>
    <row r="380" spans="1:23" x14ac:dyDescent="0.15">
      <c r="A380" s="8">
        <f t="shared" si="46"/>
        <v>25</v>
      </c>
      <c r="B380" s="8"/>
      <c r="D380" s="10" t="s">
        <v>4</v>
      </c>
      <c r="E380" s="11"/>
      <c r="F380" s="12">
        <f>A380</f>
        <v>25</v>
      </c>
      <c r="G380" s="13"/>
      <c r="H380" s="13" t="s">
        <v>58</v>
      </c>
      <c r="I380" s="14"/>
      <c r="J380" s="15"/>
      <c r="K380" s="15"/>
      <c r="W380" s="1" t="str">
        <f t="shared" ref="W380:W392" si="47">W379</f>
        <v>25滋賀県</v>
      </c>
    </row>
    <row r="381" spans="1:23" x14ac:dyDescent="0.15">
      <c r="A381" s="8">
        <f t="shared" si="46"/>
        <v>25</v>
      </c>
      <c r="B381" s="8"/>
      <c r="D381" s="17"/>
      <c r="E381" s="18"/>
      <c r="F381" s="19"/>
      <c r="G381" s="20"/>
      <c r="H381" s="20"/>
      <c r="I381" s="21"/>
      <c r="J381" s="15"/>
      <c r="K381" s="15"/>
      <c r="W381" s="1" t="str">
        <f t="shared" si="47"/>
        <v>25滋賀県</v>
      </c>
    </row>
    <row r="382" spans="1:23" x14ac:dyDescent="0.15">
      <c r="A382" s="8">
        <f t="shared" si="46"/>
        <v>25</v>
      </c>
      <c r="B382" s="8"/>
      <c r="D382" s="22" t="s">
        <v>6</v>
      </c>
      <c r="E382" s="23"/>
      <c r="F382" s="24">
        <v>141.36099999999999</v>
      </c>
      <c r="G382" s="25"/>
      <c r="H382" s="25"/>
      <c r="I382" s="26"/>
      <c r="J382" s="27"/>
      <c r="K382" s="27"/>
      <c r="M382" s="28"/>
      <c r="W382" s="1" t="str">
        <f t="shared" si="47"/>
        <v>25滋賀県</v>
      </c>
    </row>
    <row r="383" spans="1:23" ht="14.25" thickBot="1" x14ac:dyDescent="0.2">
      <c r="A383" s="8">
        <f t="shared" si="46"/>
        <v>25</v>
      </c>
      <c r="B383" s="8"/>
      <c r="D383" s="29" t="s">
        <v>7</v>
      </c>
      <c r="E383" s="30"/>
      <c r="F383" s="31">
        <v>4017.3900000000003</v>
      </c>
      <c r="G383" s="32"/>
      <c r="H383" s="32"/>
      <c r="I383" s="33"/>
      <c r="J383" s="34"/>
      <c r="K383" s="34"/>
      <c r="M383" s="35"/>
      <c r="W383" s="1" t="str">
        <f t="shared" si="47"/>
        <v>25滋賀県</v>
      </c>
    </row>
    <row r="384" spans="1:23" ht="14.25" thickBot="1" x14ac:dyDescent="0.2">
      <c r="A384" s="8">
        <f t="shared" si="46"/>
        <v>25</v>
      </c>
      <c r="B384" s="8"/>
      <c r="C384" s="1" t="s">
        <v>8</v>
      </c>
      <c r="W384" s="1" t="str">
        <f t="shared" si="47"/>
        <v>25滋賀県</v>
      </c>
    </row>
    <row r="385" spans="1:23" x14ac:dyDescent="0.15">
      <c r="A385" s="8">
        <f t="shared" si="46"/>
        <v>25</v>
      </c>
      <c r="B385" s="8"/>
      <c r="D385" s="37"/>
      <c r="E385" s="38"/>
      <c r="F385" s="39" t="s">
        <v>9</v>
      </c>
      <c r="G385" s="40"/>
      <c r="H385" s="41" t="s">
        <v>10</v>
      </c>
      <c r="I385" s="41" t="s">
        <v>11</v>
      </c>
      <c r="J385" s="41" t="s">
        <v>12</v>
      </c>
      <c r="K385" s="41" t="s">
        <v>13</v>
      </c>
      <c r="L385" s="42" t="s">
        <v>14</v>
      </c>
      <c r="M385" s="40"/>
      <c r="N385" s="40"/>
      <c r="O385" s="42" t="s">
        <v>15</v>
      </c>
      <c r="P385" s="40"/>
      <c r="Q385" s="43"/>
      <c r="W385" s="1" t="str">
        <f t="shared" si="47"/>
        <v>25滋賀県</v>
      </c>
    </row>
    <row r="386" spans="1:23" ht="32.25" thickBot="1" x14ac:dyDescent="0.2">
      <c r="A386" s="8">
        <f t="shared" si="46"/>
        <v>25</v>
      </c>
      <c r="B386" s="8"/>
      <c r="D386" s="44"/>
      <c r="E386" s="45"/>
      <c r="F386" s="46" t="s">
        <v>16</v>
      </c>
      <c r="G386" s="47" t="s">
        <v>17</v>
      </c>
      <c r="H386" s="48" t="s">
        <v>18</v>
      </c>
      <c r="I386" s="48" t="s">
        <v>19</v>
      </c>
      <c r="J386" s="48" t="s">
        <v>20</v>
      </c>
      <c r="K386" s="48" t="s">
        <v>21</v>
      </c>
      <c r="L386" s="49" t="s">
        <v>22</v>
      </c>
      <c r="M386" s="50" t="s">
        <v>23</v>
      </c>
      <c r="N386" s="51" t="s">
        <v>24</v>
      </c>
      <c r="O386" s="52" t="s">
        <v>25</v>
      </c>
      <c r="P386" s="50" t="s">
        <v>26</v>
      </c>
      <c r="Q386" s="53" t="s">
        <v>27</v>
      </c>
      <c r="W386" s="1" t="str">
        <f t="shared" si="47"/>
        <v>25滋賀県</v>
      </c>
    </row>
    <row r="387" spans="1:23" ht="14.25" thickTop="1" x14ac:dyDescent="0.15">
      <c r="A387" s="8">
        <f t="shared" si="46"/>
        <v>25</v>
      </c>
      <c r="B387" s="8"/>
      <c r="D387" s="54"/>
      <c r="E387" s="55" t="s">
        <v>28</v>
      </c>
      <c r="F387" s="56">
        <f>SUM(F388:F391)</f>
        <v>12095</v>
      </c>
      <c r="G387" s="57">
        <f>IFERROR(F387/P387,"-")</f>
        <v>1.068557293047089</v>
      </c>
      <c r="H387" s="58">
        <f>SUM(H388:H391)</f>
        <v>11734</v>
      </c>
      <c r="I387" s="58">
        <f>SUM(I388:I391)</f>
        <v>11869</v>
      </c>
      <c r="J387" s="58">
        <f>SUM(J388:J391)</f>
        <v>10887</v>
      </c>
      <c r="K387" s="58">
        <f>SUM(K388:K391)</f>
        <v>11535</v>
      </c>
      <c r="L387" s="59">
        <f>SUM(L388:L391)</f>
        <v>11714</v>
      </c>
      <c r="M387" s="60">
        <f>IFERROR(L387/F387,"-")</f>
        <v>0.96849937990905333</v>
      </c>
      <c r="N387" s="101">
        <f>L387-F387</f>
        <v>-381</v>
      </c>
      <c r="O387" s="59">
        <f>SUM(O388:O391)</f>
        <v>11871</v>
      </c>
      <c r="P387" s="62">
        <f>SUM(P388:P391)</f>
        <v>11319</v>
      </c>
      <c r="Q387" s="63">
        <f>IFERROR(O387/P387,"-")</f>
        <v>1.0487675589716405</v>
      </c>
      <c r="W387" s="1" t="str">
        <f t="shared" si="47"/>
        <v>25滋賀県</v>
      </c>
    </row>
    <row r="388" spans="1:23" x14ac:dyDescent="0.15">
      <c r="A388" s="8">
        <f t="shared" si="46"/>
        <v>25</v>
      </c>
      <c r="B388" s="8"/>
      <c r="D388" s="64"/>
      <c r="E388" s="65" t="s">
        <v>29</v>
      </c>
      <c r="F388" s="66">
        <v>2144</v>
      </c>
      <c r="G388" s="67">
        <f>IFERROR(F388/P388,"-")</f>
        <v>1.6789350039154267</v>
      </c>
      <c r="H388" s="68">
        <v>2150</v>
      </c>
      <c r="I388" s="68">
        <v>2044</v>
      </c>
      <c r="J388" s="68">
        <v>1867</v>
      </c>
      <c r="K388" s="68">
        <v>1951</v>
      </c>
      <c r="L388" s="69">
        <v>1865</v>
      </c>
      <c r="M388" s="70">
        <f>IFERROR(L388/F388,"-")</f>
        <v>0.86986940298507465</v>
      </c>
      <c r="N388" s="102">
        <f>L388-F388</f>
        <v>-279</v>
      </c>
      <c r="O388" s="69">
        <v>1987</v>
      </c>
      <c r="P388" s="72">
        <v>1277</v>
      </c>
      <c r="Q388" s="73">
        <f>IFERROR(O388/P388,"-")</f>
        <v>1.5559906029757244</v>
      </c>
      <c r="W388" s="1" t="str">
        <f t="shared" si="47"/>
        <v>25滋賀県</v>
      </c>
    </row>
    <row r="389" spans="1:23" x14ac:dyDescent="0.15">
      <c r="A389" s="8">
        <f t="shared" si="46"/>
        <v>25</v>
      </c>
      <c r="B389" s="8"/>
      <c r="D389" s="64"/>
      <c r="E389" s="74" t="s">
        <v>30</v>
      </c>
      <c r="F389" s="75">
        <v>5575</v>
      </c>
      <c r="G389" s="76">
        <f>IFERROR(F389/P389,"-")</f>
        <v>1.4401963316972359</v>
      </c>
      <c r="H389" s="77">
        <v>4734</v>
      </c>
      <c r="I389" s="77">
        <v>5116</v>
      </c>
      <c r="J389" s="77">
        <v>4582</v>
      </c>
      <c r="K389" s="77">
        <v>5153</v>
      </c>
      <c r="L389" s="78">
        <v>5187</v>
      </c>
      <c r="M389" s="79">
        <f>IFERROR(L389/F389,"-")</f>
        <v>0.93040358744394613</v>
      </c>
      <c r="N389" s="103">
        <f>L389-F389</f>
        <v>-388</v>
      </c>
      <c r="O389" s="78">
        <v>5312</v>
      </c>
      <c r="P389" s="81">
        <v>3871</v>
      </c>
      <c r="Q389" s="82">
        <f>IFERROR(O389/P389,"-")</f>
        <v>1.3722552312064067</v>
      </c>
      <c r="W389" s="1" t="str">
        <f t="shared" si="47"/>
        <v>25滋賀県</v>
      </c>
    </row>
    <row r="390" spans="1:23" x14ac:dyDescent="0.15">
      <c r="A390" s="8">
        <f t="shared" si="46"/>
        <v>25</v>
      </c>
      <c r="B390" s="8"/>
      <c r="D390" s="64"/>
      <c r="E390" s="74" t="s">
        <v>31</v>
      </c>
      <c r="F390" s="75">
        <v>1285</v>
      </c>
      <c r="G390" s="76">
        <f>IFERROR(F390/P390,"-")</f>
        <v>0.35903883766415201</v>
      </c>
      <c r="H390" s="77">
        <v>1767</v>
      </c>
      <c r="I390" s="77">
        <v>1748</v>
      </c>
      <c r="J390" s="77">
        <v>1697</v>
      </c>
      <c r="K390" s="77">
        <v>1898</v>
      </c>
      <c r="L390" s="78">
        <v>2015</v>
      </c>
      <c r="M390" s="79">
        <f>IFERROR(L390/F390,"-")</f>
        <v>1.5680933852140078</v>
      </c>
      <c r="N390" s="103">
        <f>L390-F390</f>
        <v>730</v>
      </c>
      <c r="O390" s="78">
        <v>1973</v>
      </c>
      <c r="P390" s="81">
        <v>3579</v>
      </c>
      <c r="Q390" s="82">
        <f>IFERROR(O390/P390,"-")</f>
        <v>0.55127130483375242</v>
      </c>
      <c r="W390" s="1" t="str">
        <f t="shared" si="47"/>
        <v>25滋賀県</v>
      </c>
    </row>
    <row r="391" spans="1:23" ht="14.25" thickBot="1" x14ac:dyDescent="0.2">
      <c r="A391" s="8">
        <f t="shared" si="46"/>
        <v>25</v>
      </c>
      <c r="B391" s="8"/>
      <c r="D391" s="83"/>
      <c r="E391" s="84" t="s">
        <v>32</v>
      </c>
      <c r="F391" s="85">
        <v>3091</v>
      </c>
      <c r="G391" s="86">
        <f>IFERROR(F391/P391,"-")</f>
        <v>1.1925154320987654</v>
      </c>
      <c r="H391" s="87">
        <v>3083</v>
      </c>
      <c r="I391" s="87">
        <v>2961</v>
      </c>
      <c r="J391" s="87">
        <v>2741</v>
      </c>
      <c r="K391" s="87">
        <v>2533</v>
      </c>
      <c r="L391" s="88">
        <v>2647</v>
      </c>
      <c r="M391" s="89">
        <f>IFERROR(L391/F391,"-")</f>
        <v>0.85635716596570688</v>
      </c>
      <c r="N391" s="104">
        <f>L391-F391</f>
        <v>-444</v>
      </c>
      <c r="O391" s="88">
        <v>2599</v>
      </c>
      <c r="P391" s="91">
        <v>2592</v>
      </c>
      <c r="Q391" s="92">
        <f>IFERROR(O391/P391,"-")</f>
        <v>1.0027006172839505</v>
      </c>
      <c r="W391" s="1" t="str">
        <f t="shared" si="47"/>
        <v>25滋賀県</v>
      </c>
    </row>
    <row r="392" spans="1:23" s="5" customFormat="1" x14ac:dyDescent="0.15">
      <c r="A392" s="93">
        <f t="shared" si="46"/>
        <v>25</v>
      </c>
      <c r="B392" s="93"/>
      <c r="D392" s="94"/>
      <c r="E392" s="95" t="s">
        <v>33</v>
      </c>
      <c r="F392" s="96">
        <v>0.96739130434782605</v>
      </c>
      <c r="G392" s="97"/>
      <c r="H392" s="96">
        <v>0.97674418604651159</v>
      </c>
      <c r="I392" s="96">
        <v>0.98837209302325579</v>
      </c>
      <c r="J392" s="96">
        <v>0.92771084337349397</v>
      </c>
      <c r="K392" s="96">
        <v>0.97619047619047616</v>
      </c>
      <c r="L392" s="96">
        <v>0.97619047619047616</v>
      </c>
      <c r="M392" s="98"/>
      <c r="N392" s="98"/>
      <c r="O392" s="99"/>
      <c r="P392" s="99"/>
      <c r="Q392" s="98"/>
      <c r="W392" s="5" t="str">
        <f t="shared" si="47"/>
        <v>25滋賀県</v>
      </c>
    </row>
    <row r="393" spans="1:23" x14ac:dyDescent="0.15">
      <c r="A393" s="8">
        <f>A378+1</f>
        <v>26</v>
      </c>
      <c r="B393" s="8"/>
      <c r="C393" s="100">
        <f>A393</f>
        <v>26</v>
      </c>
      <c r="D393" s="100"/>
      <c r="R393" s="1" t="str">
        <f>"（"&amp;F395&amp;"　"&amp;H395&amp;"）"</f>
        <v>（26　京都府）</v>
      </c>
      <c r="W393" s="1" t="str">
        <f>TEXT(F395,"0?")&amp;H395</f>
        <v>26京都府</v>
      </c>
    </row>
    <row r="394" spans="1:23" ht="14.25" thickBot="1" x14ac:dyDescent="0.2">
      <c r="A394" s="8">
        <f t="shared" ref="A394:A407" si="48">A379+1</f>
        <v>26</v>
      </c>
      <c r="B394" s="8"/>
      <c r="C394" s="1" t="s">
        <v>3</v>
      </c>
      <c r="W394" s="1" t="str">
        <f>W393</f>
        <v>26京都府</v>
      </c>
    </row>
    <row r="395" spans="1:23" x14ac:dyDescent="0.15">
      <c r="A395" s="8">
        <f t="shared" si="48"/>
        <v>26</v>
      </c>
      <c r="B395" s="8"/>
      <c r="D395" s="10" t="s">
        <v>4</v>
      </c>
      <c r="E395" s="11"/>
      <c r="F395" s="12">
        <f>A395</f>
        <v>26</v>
      </c>
      <c r="G395" s="13"/>
      <c r="H395" s="13" t="s">
        <v>59</v>
      </c>
      <c r="I395" s="14"/>
      <c r="J395" s="15"/>
      <c r="K395" s="15"/>
      <c r="W395" s="1" t="str">
        <f t="shared" ref="W395:W407" si="49">W394</f>
        <v>26京都府</v>
      </c>
    </row>
    <row r="396" spans="1:23" x14ac:dyDescent="0.15">
      <c r="A396" s="8">
        <f t="shared" si="48"/>
        <v>26</v>
      </c>
      <c r="B396" s="8"/>
      <c r="D396" s="17"/>
      <c r="E396" s="18"/>
      <c r="F396" s="19"/>
      <c r="G396" s="20"/>
      <c r="H396" s="20"/>
      <c r="I396" s="21"/>
      <c r="J396" s="15"/>
      <c r="K396" s="15"/>
      <c r="W396" s="1" t="str">
        <f t="shared" si="49"/>
        <v>26京都府</v>
      </c>
    </row>
    <row r="397" spans="1:23" x14ac:dyDescent="0.15">
      <c r="A397" s="8">
        <f t="shared" si="48"/>
        <v>26</v>
      </c>
      <c r="B397" s="8"/>
      <c r="D397" s="22" t="s">
        <v>6</v>
      </c>
      <c r="E397" s="23"/>
      <c r="F397" s="24">
        <v>257.80869999999999</v>
      </c>
      <c r="G397" s="25"/>
      <c r="H397" s="25"/>
      <c r="I397" s="26"/>
      <c r="J397" s="27"/>
      <c r="K397" s="27"/>
      <c r="M397" s="28"/>
      <c r="W397" s="1" t="str">
        <f t="shared" si="49"/>
        <v>26京都府</v>
      </c>
    </row>
    <row r="398" spans="1:23" ht="14.25" thickBot="1" x14ac:dyDescent="0.2">
      <c r="A398" s="8">
        <f t="shared" si="48"/>
        <v>26</v>
      </c>
      <c r="B398" s="8"/>
      <c r="D398" s="29" t="s">
        <v>7</v>
      </c>
      <c r="E398" s="30"/>
      <c r="F398" s="31">
        <v>4612.2</v>
      </c>
      <c r="G398" s="32"/>
      <c r="H398" s="32"/>
      <c r="I398" s="33"/>
      <c r="J398" s="34"/>
      <c r="K398" s="34"/>
      <c r="M398" s="35"/>
      <c r="W398" s="1" t="str">
        <f t="shared" si="49"/>
        <v>26京都府</v>
      </c>
    </row>
    <row r="399" spans="1:23" ht="14.25" thickBot="1" x14ac:dyDescent="0.2">
      <c r="A399" s="8">
        <f t="shared" si="48"/>
        <v>26</v>
      </c>
      <c r="B399" s="8"/>
      <c r="C399" s="1" t="s">
        <v>8</v>
      </c>
      <c r="W399" s="1" t="str">
        <f t="shared" si="49"/>
        <v>26京都府</v>
      </c>
    </row>
    <row r="400" spans="1:23" x14ac:dyDescent="0.15">
      <c r="A400" s="8">
        <f t="shared" si="48"/>
        <v>26</v>
      </c>
      <c r="B400" s="8"/>
      <c r="D400" s="37"/>
      <c r="E400" s="38"/>
      <c r="F400" s="39" t="s">
        <v>9</v>
      </c>
      <c r="G400" s="40"/>
      <c r="H400" s="41" t="s">
        <v>10</v>
      </c>
      <c r="I400" s="41" t="s">
        <v>11</v>
      </c>
      <c r="J400" s="41" t="s">
        <v>12</v>
      </c>
      <c r="K400" s="41" t="s">
        <v>13</v>
      </c>
      <c r="L400" s="42" t="s">
        <v>14</v>
      </c>
      <c r="M400" s="40"/>
      <c r="N400" s="40"/>
      <c r="O400" s="42" t="s">
        <v>15</v>
      </c>
      <c r="P400" s="40"/>
      <c r="Q400" s="43"/>
      <c r="W400" s="1" t="str">
        <f t="shared" si="49"/>
        <v>26京都府</v>
      </c>
    </row>
    <row r="401" spans="1:23" ht="32.25" thickBot="1" x14ac:dyDescent="0.2">
      <c r="A401" s="8">
        <f t="shared" si="48"/>
        <v>26</v>
      </c>
      <c r="B401" s="8"/>
      <c r="D401" s="44"/>
      <c r="E401" s="45"/>
      <c r="F401" s="46" t="s">
        <v>16</v>
      </c>
      <c r="G401" s="47" t="s">
        <v>17</v>
      </c>
      <c r="H401" s="48" t="s">
        <v>18</v>
      </c>
      <c r="I401" s="48" t="s">
        <v>19</v>
      </c>
      <c r="J401" s="48" t="s">
        <v>20</v>
      </c>
      <c r="K401" s="48" t="s">
        <v>21</v>
      </c>
      <c r="L401" s="49" t="s">
        <v>22</v>
      </c>
      <c r="M401" s="50" t="s">
        <v>23</v>
      </c>
      <c r="N401" s="51" t="s">
        <v>24</v>
      </c>
      <c r="O401" s="52" t="s">
        <v>25</v>
      </c>
      <c r="P401" s="50" t="s">
        <v>26</v>
      </c>
      <c r="Q401" s="53" t="s">
        <v>27</v>
      </c>
      <c r="W401" s="1" t="str">
        <f t="shared" si="49"/>
        <v>26京都府</v>
      </c>
    </row>
    <row r="402" spans="1:23" ht="14.25" thickTop="1" x14ac:dyDescent="0.15">
      <c r="A402" s="8">
        <f t="shared" si="48"/>
        <v>26</v>
      </c>
      <c r="B402" s="8"/>
      <c r="D402" s="54"/>
      <c r="E402" s="55" t="s">
        <v>28</v>
      </c>
      <c r="F402" s="56">
        <f>SUM(F403:F406)</f>
        <v>28390</v>
      </c>
      <c r="G402" s="57">
        <f>IFERROR(F402/P402,"-")</f>
        <v>0.94769169142437493</v>
      </c>
      <c r="H402" s="58">
        <f>SUM(H403:H406)</f>
        <v>28222</v>
      </c>
      <c r="I402" s="58">
        <f>SUM(I403:I406)</f>
        <v>28240</v>
      </c>
      <c r="J402" s="58">
        <f>SUM(J403:J406)</f>
        <v>26301</v>
      </c>
      <c r="K402" s="58">
        <f>SUM(K403:K406)</f>
        <v>25791</v>
      </c>
      <c r="L402" s="59">
        <f>SUM(L403:L406)</f>
        <v>25821</v>
      </c>
      <c r="M402" s="60">
        <f>IFERROR(L402/F402,"-")</f>
        <v>0.90951039098274045</v>
      </c>
      <c r="N402" s="101">
        <f>L402-F402</f>
        <v>-2569</v>
      </c>
      <c r="O402" s="59">
        <f>SUM(O403:O406)</f>
        <v>25941</v>
      </c>
      <c r="P402" s="62">
        <f>SUM(P403:P406)</f>
        <v>29957</v>
      </c>
      <c r="Q402" s="63">
        <f>IFERROR(O402/P402,"-")</f>
        <v>0.86594118236138462</v>
      </c>
      <c r="W402" s="1" t="str">
        <f t="shared" si="49"/>
        <v>26京都府</v>
      </c>
    </row>
    <row r="403" spans="1:23" x14ac:dyDescent="0.15">
      <c r="A403" s="8">
        <f t="shared" si="48"/>
        <v>26</v>
      </c>
      <c r="B403" s="8"/>
      <c r="D403" s="64"/>
      <c r="E403" s="65" t="s">
        <v>29</v>
      </c>
      <c r="F403" s="66">
        <v>4853</v>
      </c>
      <c r="G403" s="67">
        <f>IFERROR(F403/P403,"-")</f>
        <v>1.5227486664574836</v>
      </c>
      <c r="H403" s="68">
        <v>4182</v>
      </c>
      <c r="I403" s="68">
        <v>4606</v>
      </c>
      <c r="J403" s="68">
        <v>4529</v>
      </c>
      <c r="K403" s="68">
        <v>4630</v>
      </c>
      <c r="L403" s="69">
        <v>3911</v>
      </c>
      <c r="M403" s="70">
        <f>IFERROR(L403/F403,"-")</f>
        <v>0.80589326189985577</v>
      </c>
      <c r="N403" s="102">
        <f>L403-F403</f>
        <v>-942</v>
      </c>
      <c r="O403" s="69">
        <v>4039</v>
      </c>
      <c r="P403" s="72">
        <v>3187</v>
      </c>
      <c r="Q403" s="73">
        <f>IFERROR(O403/P403,"-")</f>
        <v>1.2673360527141513</v>
      </c>
      <c r="W403" s="1" t="str">
        <f t="shared" si="49"/>
        <v>26京都府</v>
      </c>
    </row>
    <row r="404" spans="1:23" x14ac:dyDescent="0.15">
      <c r="A404" s="8">
        <f t="shared" si="48"/>
        <v>26</v>
      </c>
      <c r="B404" s="8"/>
      <c r="D404" s="64"/>
      <c r="E404" s="74" t="s">
        <v>30</v>
      </c>
      <c r="F404" s="75">
        <v>12342</v>
      </c>
      <c r="G404" s="76">
        <f>IFERROR(F404/P404,"-")</f>
        <v>1.2933039924552028</v>
      </c>
      <c r="H404" s="77">
        <v>11862</v>
      </c>
      <c r="I404" s="77">
        <v>10540</v>
      </c>
      <c r="J404" s="77">
        <v>10813</v>
      </c>
      <c r="K404" s="77">
        <v>10704</v>
      </c>
      <c r="L404" s="78">
        <v>10709</v>
      </c>
      <c r="M404" s="79">
        <f>IFERROR(L404/F404,"-")</f>
        <v>0.86768757089612703</v>
      </c>
      <c r="N404" s="103">
        <f>L404-F404</f>
        <v>-1633</v>
      </c>
      <c r="O404" s="78">
        <v>10536</v>
      </c>
      <c r="P404" s="81">
        <v>9543</v>
      </c>
      <c r="Q404" s="82">
        <f>IFERROR(O404/P404,"-")</f>
        <v>1.1040553285130461</v>
      </c>
      <c r="W404" s="1" t="str">
        <f t="shared" si="49"/>
        <v>26京都府</v>
      </c>
    </row>
    <row r="405" spans="1:23" x14ac:dyDescent="0.15">
      <c r="A405" s="8">
        <f t="shared" si="48"/>
        <v>26</v>
      </c>
      <c r="B405" s="8"/>
      <c r="D405" s="64"/>
      <c r="E405" s="74" t="s">
        <v>31</v>
      </c>
      <c r="F405" s="75">
        <v>2362</v>
      </c>
      <c r="G405" s="76">
        <f>IFERROR(F405/P405,"-")</f>
        <v>0.27651603839850153</v>
      </c>
      <c r="H405" s="77">
        <v>3801</v>
      </c>
      <c r="I405" s="77">
        <v>4622</v>
      </c>
      <c r="J405" s="77">
        <v>4149</v>
      </c>
      <c r="K405" s="77">
        <v>4089</v>
      </c>
      <c r="L405" s="78">
        <v>4620</v>
      </c>
      <c r="M405" s="79">
        <f>IFERROR(L405/F405,"-")</f>
        <v>1.955969517358171</v>
      </c>
      <c r="N405" s="103">
        <f>L405-F405</f>
        <v>2258</v>
      </c>
      <c r="O405" s="78">
        <v>4795</v>
      </c>
      <c r="P405" s="81">
        <v>8542</v>
      </c>
      <c r="Q405" s="82">
        <f>IFERROR(O405/P405,"-")</f>
        <v>0.56134394755326622</v>
      </c>
      <c r="W405" s="1" t="str">
        <f t="shared" si="49"/>
        <v>26京都府</v>
      </c>
    </row>
    <row r="406" spans="1:23" ht="14.25" thickBot="1" x14ac:dyDescent="0.2">
      <c r="A406" s="8">
        <f t="shared" si="48"/>
        <v>26</v>
      </c>
      <c r="B406" s="8"/>
      <c r="D406" s="83"/>
      <c r="E406" s="84" t="s">
        <v>32</v>
      </c>
      <c r="F406" s="85">
        <v>8833</v>
      </c>
      <c r="G406" s="86">
        <f>IFERROR(F406/P406,"-")</f>
        <v>1.0170408750719631</v>
      </c>
      <c r="H406" s="87">
        <v>8377</v>
      </c>
      <c r="I406" s="87">
        <v>8472</v>
      </c>
      <c r="J406" s="87">
        <v>6810</v>
      </c>
      <c r="K406" s="87">
        <v>6368</v>
      </c>
      <c r="L406" s="88">
        <v>6581</v>
      </c>
      <c r="M406" s="89">
        <f>IFERROR(L406/F406,"-")</f>
        <v>0.74504698290501525</v>
      </c>
      <c r="N406" s="104">
        <f>L406-F406</f>
        <v>-2252</v>
      </c>
      <c r="O406" s="88">
        <v>6571</v>
      </c>
      <c r="P406" s="91">
        <v>8685</v>
      </c>
      <c r="Q406" s="92">
        <f>IFERROR(O406/P406,"-")</f>
        <v>0.7565918249856074</v>
      </c>
      <c r="W406" s="1" t="str">
        <f t="shared" si="49"/>
        <v>26京都府</v>
      </c>
    </row>
    <row r="407" spans="1:23" s="5" customFormat="1" x14ac:dyDescent="0.15">
      <c r="A407" s="93">
        <f t="shared" si="48"/>
        <v>26</v>
      </c>
      <c r="B407" s="93"/>
      <c r="D407" s="94"/>
      <c r="E407" s="95" t="s">
        <v>33</v>
      </c>
      <c r="F407" s="96">
        <v>0.89711934156378603</v>
      </c>
      <c r="G407" s="97"/>
      <c r="H407" s="96">
        <v>0.9553571428571429</v>
      </c>
      <c r="I407" s="96">
        <v>0.92727272727272725</v>
      </c>
      <c r="J407" s="96">
        <v>0.94444444444444442</v>
      </c>
      <c r="K407" s="96">
        <v>0.93896713615023475</v>
      </c>
      <c r="L407" s="96">
        <v>0.93364928909952605</v>
      </c>
      <c r="M407" s="98"/>
      <c r="N407" s="98"/>
      <c r="O407" s="99"/>
      <c r="P407" s="99"/>
      <c r="Q407" s="98"/>
      <c r="W407" s="5" t="str">
        <f t="shared" si="49"/>
        <v>26京都府</v>
      </c>
    </row>
    <row r="408" spans="1:23" x14ac:dyDescent="0.15">
      <c r="A408" s="8">
        <f>A393+1</f>
        <v>27</v>
      </c>
      <c r="B408" s="8"/>
      <c r="C408" s="100">
        <f>A408</f>
        <v>27</v>
      </c>
      <c r="D408" s="100"/>
      <c r="R408" s="1" t="str">
        <f>"（"&amp;F410&amp;"　"&amp;H410&amp;"）"</f>
        <v>（27　大阪府）</v>
      </c>
      <c r="W408" s="1" t="str">
        <f>TEXT(F410,"0?")&amp;H410</f>
        <v>27大阪府</v>
      </c>
    </row>
    <row r="409" spans="1:23" ht="14.25" thickBot="1" x14ac:dyDescent="0.2">
      <c r="A409" s="8">
        <f t="shared" ref="A409:A422" si="50">A394+1</f>
        <v>27</v>
      </c>
      <c r="B409" s="8"/>
      <c r="C409" s="1" t="s">
        <v>3</v>
      </c>
      <c r="W409" s="1" t="str">
        <f>W408</f>
        <v>27大阪府</v>
      </c>
    </row>
    <row r="410" spans="1:23" x14ac:dyDescent="0.15">
      <c r="A410" s="8">
        <f t="shared" si="50"/>
        <v>27</v>
      </c>
      <c r="B410" s="8"/>
      <c r="D410" s="10" t="s">
        <v>4</v>
      </c>
      <c r="E410" s="11"/>
      <c r="F410" s="12">
        <f>A410</f>
        <v>27</v>
      </c>
      <c r="G410" s="13"/>
      <c r="H410" s="13" t="s">
        <v>60</v>
      </c>
      <c r="I410" s="14"/>
      <c r="J410" s="15"/>
      <c r="K410" s="15"/>
      <c r="W410" s="1" t="str">
        <f t="shared" ref="W410:W422" si="51">W409</f>
        <v>27大阪府</v>
      </c>
    </row>
    <row r="411" spans="1:23" x14ac:dyDescent="0.15">
      <c r="A411" s="8">
        <f t="shared" si="50"/>
        <v>27</v>
      </c>
      <c r="B411" s="8"/>
      <c r="D411" s="17"/>
      <c r="E411" s="18"/>
      <c r="F411" s="19"/>
      <c r="G411" s="20"/>
      <c r="H411" s="20"/>
      <c r="I411" s="21"/>
      <c r="J411" s="15"/>
      <c r="K411" s="15"/>
      <c r="W411" s="1" t="str">
        <f t="shared" si="51"/>
        <v>27大阪府</v>
      </c>
    </row>
    <row r="412" spans="1:23" x14ac:dyDescent="0.15">
      <c r="A412" s="8">
        <f t="shared" si="50"/>
        <v>27</v>
      </c>
      <c r="B412" s="8"/>
      <c r="D412" s="22" t="s">
        <v>6</v>
      </c>
      <c r="E412" s="23"/>
      <c r="F412" s="24">
        <v>883.76850000000002</v>
      </c>
      <c r="G412" s="25"/>
      <c r="H412" s="25"/>
      <c r="I412" s="26"/>
      <c r="J412" s="27"/>
      <c r="K412" s="27"/>
      <c r="M412" s="28"/>
      <c r="W412" s="1" t="str">
        <f t="shared" si="51"/>
        <v>27大阪府</v>
      </c>
    </row>
    <row r="413" spans="1:23" ht="14.25" thickBot="1" x14ac:dyDescent="0.2">
      <c r="A413" s="8">
        <f t="shared" si="50"/>
        <v>27</v>
      </c>
      <c r="B413" s="8"/>
      <c r="D413" s="29" t="s">
        <v>7</v>
      </c>
      <c r="E413" s="30"/>
      <c r="F413" s="31">
        <v>1905.18</v>
      </c>
      <c r="G413" s="32"/>
      <c r="H413" s="32"/>
      <c r="I413" s="33"/>
      <c r="J413" s="34"/>
      <c r="K413" s="34"/>
      <c r="M413" s="35"/>
      <c r="W413" s="1" t="str">
        <f t="shared" si="51"/>
        <v>27大阪府</v>
      </c>
    </row>
    <row r="414" spans="1:23" ht="14.25" thickBot="1" x14ac:dyDescent="0.2">
      <c r="A414" s="8">
        <f t="shared" si="50"/>
        <v>27</v>
      </c>
      <c r="B414" s="8"/>
      <c r="C414" s="1" t="s">
        <v>8</v>
      </c>
      <c r="W414" s="1" t="str">
        <f t="shared" si="51"/>
        <v>27大阪府</v>
      </c>
    </row>
    <row r="415" spans="1:23" x14ac:dyDescent="0.15">
      <c r="A415" s="8">
        <f t="shared" si="50"/>
        <v>27</v>
      </c>
      <c r="B415" s="8"/>
      <c r="D415" s="37"/>
      <c r="E415" s="38"/>
      <c r="F415" s="39" t="s">
        <v>9</v>
      </c>
      <c r="G415" s="40"/>
      <c r="H415" s="41" t="s">
        <v>10</v>
      </c>
      <c r="I415" s="41" t="s">
        <v>11</v>
      </c>
      <c r="J415" s="41" t="s">
        <v>12</v>
      </c>
      <c r="K415" s="41" t="s">
        <v>13</v>
      </c>
      <c r="L415" s="42" t="s">
        <v>14</v>
      </c>
      <c r="M415" s="40"/>
      <c r="N415" s="40"/>
      <c r="O415" s="42" t="s">
        <v>15</v>
      </c>
      <c r="P415" s="40"/>
      <c r="Q415" s="43"/>
      <c r="W415" s="1" t="str">
        <f t="shared" si="51"/>
        <v>27大阪府</v>
      </c>
    </row>
    <row r="416" spans="1:23" ht="32.25" thickBot="1" x14ac:dyDescent="0.2">
      <c r="A416" s="8">
        <f t="shared" si="50"/>
        <v>27</v>
      </c>
      <c r="B416" s="8"/>
      <c r="D416" s="44"/>
      <c r="E416" s="45"/>
      <c r="F416" s="46" t="s">
        <v>16</v>
      </c>
      <c r="G416" s="47" t="s">
        <v>17</v>
      </c>
      <c r="H416" s="48" t="s">
        <v>18</v>
      </c>
      <c r="I416" s="48" t="s">
        <v>19</v>
      </c>
      <c r="J416" s="48" t="s">
        <v>20</v>
      </c>
      <c r="K416" s="48" t="s">
        <v>21</v>
      </c>
      <c r="L416" s="49" t="s">
        <v>22</v>
      </c>
      <c r="M416" s="50" t="s">
        <v>23</v>
      </c>
      <c r="N416" s="51" t="s">
        <v>24</v>
      </c>
      <c r="O416" s="52" t="s">
        <v>25</v>
      </c>
      <c r="P416" s="50" t="s">
        <v>26</v>
      </c>
      <c r="Q416" s="53" t="s">
        <v>27</v>
      </c>
      <c r="W416" s="1" t="str">
        <f t="shared" si="51"/>
        <v>27大阪府</v>
      </c>
    </row>
    <row r="417" spans="1:23" ht="14.25" thickTop="1" x14ac:dyDescent="0.15">
      <c r="A417" s="8">
        <f t="shared" si="50"/>
        <v>27</v>
      </c>
      <c r="B417" s="8"/>
      <c r="D417" s="54"/>
      <c r="E417" s="55" t="s">
        <v>28</v>
      </c>
      <c r="F417" s="56">
        <f>SUM(F418:F421)</f>
        <v>85503</v>
      </c>
      <c r="G417" s="57">
        <f>IFERROR(F417/P417,"-")</f>
        <v>0.84260992963714842</v>
      </c>
      <c r="H417" s="58">
        <f>SUM(H418:H421)</f>
        <v>88066</v>
      </c>
      <c r="I417" s="58">
        <f>SUM(I418:I421)</f>
        <v>87099</v>
      </c>
      <c r="J417" s="58">
        <f>SUM(J418:J421)</f>
        <v>85946</v>
      </c>
      <c r="K417" s="58">
        <f>SUM(K418:K421)</f>
        <v>86065</v>
      </c>
      <c r="L417" s="59">
        <f>SUM(L418:L421)</f>
        <v>84909</v>
      </c>
      <c r="M417" s="60">
        <f>IFERROR(L417/F417,"-")</f>
        <v>0.99305287533770747</v>
      </c>
      <c r="N417" s="101">
        <f>L417-F417</f>
        <v>-594</v>
      </c>
      <c r="O417" s="59">
        <f>SUM(O418:O421)</f>
        <v>83770</v>
      </c>
      <c r="P417" s="62">
        <f>SUM(P418:P421)</f>
        <v>101474</v>
      </c>
      <c r="Q417" s="63">
        <f>IFERROR(O417/P417,"-")</f>
        <v>0.8255316632832056</v>
      </c>
      <c r="W417" s="1" t="str">
        <f t="shared" si="51"/>
        <v>27大阪府</v>
      </c>
    </row>
    <row r="418" spans="1:23" x14ac:dyDescent="0.15">
      <c r="A418" s="8">
        <f t="shared" si="50"/>
        <v>27</v>
      </c>
      <c r="B418" s="8"/>
      <c r="D418" s="64"/>
      <c r="E418" s="65" t="s">
        <v>29</v>
      </c>
      <c r="F418" s="66">
        <v>11334</v>
      </c>
      <c r="G418" s="67">
        <f>IFERROR(F418/P418,"-")</f>
        <v>0.96140469929595385</v>
      </c>
      <c r="H418" s="68">
        <v>13305</v>
      </c>
      <c r="I418" s="68">
        <v>12168</v>
      </c>
      <c r="J418" s="68">
        <v>12608</v>
      </c>
      <c r="K418" s="68">
        <v>11765</v>
      </c>
      <c r="L418" s="69">
        <v>13802</v>
      </c>
      <c r="M418" s="70">
        <f>IFERROR(L418/F418,"-")</f>
        <v>1.2177518969472383</v>
      </c>
      <c r="N418" s="102">
        <f>L418-F418</f>
        <v>2468</v>
      </c>
      <c r="O418" s="69">
        <v>14008</v>
      </c>
      <c r="P418" s="72">
        <v>11789</v>
      </c>
      <c r="Q418" s="73">
        <f>IFERROR(O418/P418,"-")</f>
        <v>1.1882263126643482</v>
      </c>
      <c r="W418" s="1" t="str">
        <f t="shared" si="51"/>
        <v>27大阪府</v>
      </c>
    </row>
    <row r="419" spans="1:23" x14ac:dyDescent="0.15">
      <c r="A419" s="8">
        <f t="shared" si="50"/>
        <v>27</v>
      </c>
      <c r="B419" s="8"/>
      <c r="D419" s="64"/>
      <c r="E419" s="74" t="s">
        <v>30</v>
      </c>
      <c r="F419" s="75">
        <v>42350</v>
      </c>
      <c r="G419" s="76">
        <f>IFERROR(F419/P419,"-")</f>
        <v>1.2083773218820442</v>
      </c>
      <c r="H419" s="77">
        <v>39581</v>
      </c>
      <c r="I419" s="77">
        <v>39907</v>
      </c>
      <c r="J419" s="77">
        <v>38803</v>
      </c>
      <c r="K419" s="77">
        <v>39576</v>
      </c>
      <c r="L419" s="78">
        <v>35265</v>
      </c>
      <c r="M419" s="79">
        <f>IFERROR(L419/F419,"-")</f>
        <v>0.83270365997638729</v>
      </c>
      <c r="N419" s="103">
        <f>L419-F419</f>
        <v>-7085</v>
      </c>
      <c r="O419" s="78">
        <v>34189</v>
      </c>
      <c r="P419" s="81">
        <v>35047</v>
      </c>
      <c r="Q419" s="82">
        <f>IFERROR(O419/P419,"-")</f>
        <v>0.97551858932290925</v>
      </c>
      <c r="W419" s="1" t="str">
        <f t="shared" si="51"/>
        <v>27大阪府</v>
      </c>
    </row>
    <row r="420" spans="1:23" x14ac:dyDescent="0.15">
      <c r="A420" s="8">
        <f t="shared" si="50"/>
        <v>27</v>
      </c>
      <c r="B420" s="8"/>
      <c r="D420" s="64"/>
      <c r="E420" s="74" t="s">
        <v>31</v>
      </c>
      <c r="F420" s="75">
        <v>8093</v>
      </c>
      <c r="G420" s="76">
        <f>IFERROR(F420/P420,"-")</f>
        <v>0.25803468945287589</v>
      </c>
      <c r="H420" s="77">
        <v>10094</v>
      </c>
      <c r="I420" s="77">
        <v>10904</v>
      </c>
      <c r="J420" s="77">
        <v>11179</v>
      </c>
      <c r="K420" s="77">
        <v>11093</v>
      </c>
      <c r="L420" s="78">
        <v>12309</v>
      </c>
      <c r="M420" s="79">
        <f>IFERROR(L420/F420,"-")</f>
        <v>1.5209440257012232</v>
      </c>
      <c r="N420" s="103">
        <f>L420-F420</f>
        <v>4216</v>
      </c>
      <c r="O420" s="78">
        <v>12474</v>
      </c>
      <c r="P420" s="81">
        <v>31364</v>
      </c>
      <c r="Q420" s="82">
        <f>IFERROR(O420/P420,"-")</f>
        <v>0.39771712791735747</v>
      </c>
      <c r="W420" s="1" t="str">
        <f t="shared" si="51"/>
        <v>27大阪府</v>
      </c>
    </row>
    <row r="421" spans="1:23" ht="14.25" thickBot="1" x14ac:dyDescent="0.2">
      <c r="A421" s="8">
        <f t="shared" si="50"/>
        <v>27</v>
      </c>
      <c r="B421" s="8"/>
      <c r="D421" s="83"/>
      <c r="E421" s="84" t="s">
        <v>32</v>
      </c>
      <c r="F421" s="85">
        <v>23726</v>
      </c>
      <c r="G421" s="86">
        <f>IFERROR(F421/P421,"-")</f>
        <v>1.0194208129242932</v>
      </c>
      <c r="H421" s="87">
        <v>25086</v>
      </c>
      <c r="I421" s="87">
        <v>24120</v>
      </c>
      <c r="J421" s="87">
        <v>23356</v>
      </c>
      <c r="K421" s="87">
        <v>23631</v>
      </c>
      <c r="L421" s="88">
        <v>23533</v>
      </c>
      <c r="M421" s="89">
        <f>IFERROR(L421/F421,"-")</f>
        <v>0.99186546404788001</v>
      </c>
      <c r="N421" s="104">
        <f>L421-F421</f>
        <v>-193</v>
      </c>
      <c r="O421" s="88">
        <v>23099</v>
      </c>
      <c r="P421" s="91">
        <v>23274</v>
      </c>
      <c r="Q421" s="92">
        <f>IFERROR(O421/P421,"-")</f>
        <v>0.99248087995187761</v>
      </c>
      <c r="W421" s="1" t="str">
        <f t="shared" si="51"/>
        <v>27大阪府</v>
      </c>
    </row>
    <row r="422" spans="1:23" s="5" customFormat="1" x14ac:dyDescent="0.15">
      <c r="A422" s="93">
        <f t="shared" si="50"/>
        <v>27</v>
      </c>
      <c r="B422" s="93"/>
      <c r="D422" s="94"/>
      <c r="E422" s="95" t="s">
        <v>33</v>
      </c>
      <c r="F422" s="96">
        <v>0.92233009708737868</v>
      </c>
      <c r="G422" s="97"/>
      <c r="H422" s="96">
        <v>0.98979591836734693</v>
      </c>
      <c r="I422" s="96">
        <v>0.97168405365126675</v>
      </c>
      <c r="J422" s="96">
        <v>0.96130952380952384</v>
      </c>
      <c r="K422" s="96">
        <v>0.95454545454545459</v>
      </c>
      <c r="L422" s="96">
        <v>0.93353941267387941</v>
      </c>
      <c r="M422" s="98"/>
      <c r="N422" s="98"/>
      <c r="O422" s="99"/>
      <c r="P422" s="99"/>
      <c r="Q422" s="98"/>
      <c r="W422" s="5" t="str">
        <f t="shared" si="51"/>
        <v>27大阪府</v>
      </c>
    </row>
    <row r="423" spans="1:23" x14ac:dyDescent="0.15">
      <c r="A423" s="8">
        <f>A408+1</f>
        <v>28</v>
      </c>
      <c r="B423" s="8"/>
      <c r="C423" s="100">
        <f>A423</f>
        <v>28</v>
      </c>
      <c r="D423" s="100"/>
      <c r="R423" s="1" t="str">
        <f>"（"&amp;F425&amp;"　"&amp;H425&amp;"）"</f>
        <v>（28　兵庫県）</v>
      </c>
      <c r="W423" s="1" t="str">
        <f>TEXT(F425,"0?")&amp;H425</f>
        <v>28兵庫県</v>
      </c>
    </row>
    <row r="424" spans="1:23" ht="14.25" thickBot="1" x14ac:dyDescent="0.2">
      <c r="A424" s="8">
        <f t="shared" ref="A424:A437" si="52">A409+1</f>
        <v>28</v>
      </c>
      <c r="B424" s="8"/>
      <c r="C424" s="1" t="s">
        <v>3</v>
      </c>
      <c r="W424" s="1" t="str">
        <f>W423</f>
        <v>28兵庫県</v>
      </c>
    </row>
    <row r="425" spans="1:23" x14ac:dyDescent="0.15">
      <c r="A425" s="8">
        <f t="shared" si="52"/>
        <v>28</v>
      </c>
      <c r="B425" s="8"/>
      <c r="D425" s="10" t="s">
        <v>4</v>
      </c>
      <c r="E425" s="11"/>
      <c r="F425" s="12">
        <f>A425</f>
        <v>28</v>
      </c>
      <c r="G425" s="13"/>
      <c r="H425" s="13" t="s">
        <v>61</v>
      </c>
      <c r="I425" s="14"/>
      <c r="J425" s="15"/>
      <c r="K425" s="15"/>
      <c r="W425" s="1" t="str">
        <f t="shared" ref="W425:W437" si="53">W424</f>
        <v>28兵庫県</v>
      </c>
    </row>
    <row r="426" spans="1:23" x14ac:dyDescent="0.15">
      <c r="A426" s="8">
        <f t="shared" si="52"/>
        <v>28</v>
      </c>
      <c r="B426" s="8"/>
      <c r="D426" s="17"/>
      <c r="E426" s="18"/>
      <c r="F426" s="19"/>
      <c r="G426" s="20"/>
      <c r="H426" s="20"/>
      <c r="I426" s="21"/>
      <c r="J426" s="15"/>
      <c r="K426" s="15"/>
      <c r="W426" s="1" t="str">
        <f t="shared" si="53"/>
        <v>28兵庫県</v>
      </c>
    </row>
    <row r="427" spans="1:23" x14ac:dyDescent="0.15">
      <c r="A427" s="8">
        <f t="shared" si="52"/>
        <v>28</v>
      </c>
      <c r="B427" s="8"/>
      <c r="D427" s="22" t="s">
        <v>6</v>
      </c>
      <c r="E427" s="23"/>
      <c r="F427" s="24">
        <v>546.50019999999995</v>
      </c>
      <c r="G427" s="25"/>
      <c r="H427" s="25"/>
      <c r="I427" s="26"/>
      <c r="J427" s="27"/>
      <c r="K427" s="27"/>
      <c r="M427" s="28"/>
      <c r="W427" s="1" t="str">
        <f t="shared" si="53"/>
        <v>28兵庫県</v>
      </c>
    </row>
    <row r="428" spans="1:23" ht="14.25" thickBot="1" x14ac:dyDescent="0.2">
      <c r="A428" s="8">
        <f t="shared" si="52"/>
        <v>28</v>
      </c>
      <c r="B428" s="8"/>
      <c r="D428" s="29" t="s">
        <v>7</v>
      </c>
      <c r="E428" s="30"/>
      <c r="F428" s="31">
        <v>8400.9599999999991</v>
      </c>
      <c r="G428" s="32"/>
      <c r="H428" s="32"/>
      <c r="I428" s="33"/>
      <c r="J428" s="34"/>
      <c r="K428" s="34"/>
      <c r="M428" s="35"/>
      <c r="W428" s="1" t="str">
        <f t="shared" si="53"/>
        <v>28兵庫県</v>
      </c>
    </row>
    <row r="429" spans="1:23" ht="14.25" thickBot="1" x14ac:dyDescent="0.2">
      <c r="A429" s="8">
        <f t="shared" si="52"/>
        <v>28</v>
      </c>
      <c r="B429" s="8"/>
      <c r="C429" s="1" t="s">
        <v>8</v>
      </c>
      <c r="W429" s="1" t="str">
        <f t="shared" si="53"/>
        <v>28兵庫県</v>
      </c>
    </row>
    <row r="430" spans="1:23" x14ac:dyDescent="0.15">
      <c r="A430" s="8">
        <f t="shared" si="52"/>
        <v>28</v>
      </c>
      <c r="B430" s="8"/>
      <c r="D430" s="37"/>
      <c r="E430" s="38"/>
      <c r="F430" s="39" t="s">
        <v>9</v>
      </c>
      <c r="G430" s="40"/>
      <c r="H430" s="41" t="s">
        <v>10</v>
      </c>
      <c r="I430" s="41" t="s">
        <v>11</v>
      </c>
      <c r="J430" s="41" t="s">
        <v>12</v>
      </c>
      <c r="K430" s="41" t="s">
        <v>13</v>
      </c>
      <c r="L430" s="42" t="s">
        <v>14</v>
      </c>
      <c r="M430" s="40"/>
      <c r="N430" s="40"/>
      <c r="O430" s="42" t="s">
        <v>15</v>
      </c>
      <c r="P430" s="40"/>
      <c r="Q430" s="43"/>
      <c r="W430" s="1" t="str">
        <f t="shared" si="53"/>
        <v>28兵庫県</v>
      </c>
    </row>
    <row r="431" spans="1:23" ht="32.25" thickBot="1" x14ac:dyDescent="0.2">
      <c r="A431" s="8">
        <f t="shared" si="52"/>
        <v>28</v>
      </c>
      <c r="B431" s="8"/>
      <c r="D431" s="44"/>
      <c r="E431" s="45"/>
      <c r="F431" s="46" t="s">
        <v>16</v>
      </c>
      <c r="G431" s="47" t="s">
        <v>17</v>
      </c>
      <c r="H431" s="48" t="s">
        <v>18</v>
      </c>
      <c r="I431" s="48" t="s">
        <v>19</v>
      </c>
      <c r="J431" s="48" t="s">
        <v>20</v>
      </c>
      <c r="K431" s="48" t="s">
        <v>21</v>
      </c>
      <c r="L431" s="49" t="s">
        <v>22</v>
      </c>
      <c r="M431" s="50" t="s">
        <v>23</v>
      </c>
      <c r="N431" s="51" t="s">
        <v>24</v>
      </c>
      <c r="O431" s="52" t="s">
        <v>25</v>
      </c>
      <c r="P431" s="50" t="s">
        <v>26</v>
      </c>
      <c r="Q431" s="53" t="s">
        <v>27</v>
      </c>
      <c r="W431" s="1" t="str">
        <f t="shared" si="53"/>
        <v>28兵庫県</v>
      </c>
    </row>
    <row r="432" spans="1:23" ht="14.25" thickTop="1" x14ac:dyDescent="0.15">
      <c r="A432" s="8">
        <f t="shared" si="52"/>
        <v>28</v>
      </c>
      <c r="B432" s="8"/>
      <c r="D432" s="54"/>
      <c r="E432" s="55" t="s">
        <v>28</v>
      </c>
      <c r="F432" s="56">
        <f>SUM(F433:F436)</f>
        <v>52384</v>
      </c>
      <c r="G432" s="57">
        <f>IFERROR(F432/P432,"-")</f>
        <v>0.9986464588695072</v>
      </c>
      <c r="H432" s="58">
        <f>SUM(H433:H436)</f>
        <v>53113</v>
      </c>
      <c r="I432" s="58">
        <f>SUM(I433:I436)</f>
        <v>53016</v>
      </c>
      <c r="J432" s="58">
        <f>SUM(J433:J436)</f>
        <v>52448</v>
      </c>
      <c r="K432" s="58">
        <f>SUM(K433:K436)</f>
        <v>53346</v>
      </c>
      <c r="L432" s="59">
        <f>SUM(L433:L436)</f>
        <v>50942</v>
      </c>
      <c r="M432" s="60">
        <f>IFERROR(L432/F432,"-")</f>
        <v>0.97247251069028706</v>
      </c>
      <c r="N432" s="101">
        <f>L432-F432</f>
        <v>-1442</v>
      </c>
      <c r="O432" s="59">
        <f>SUM(O433:O436)</f>
        <v>50812</v>
      </c>
      <c r="P432" s="62">
        <f>SUM(P433:P436)</f>
        <v>52455</v>
      </c>
      <c r="Q432" s="63">
        <f>IFERROR(O432/P432,"-")</f>
        <v>0.96867791440282147</v>
      </c>
      <c r="W432" s="1" t="str">
        <f t="shared" si="53"/>
        <v>28兵庫県</v>
      </c>
    </row>
    <row r="433" spans="1:23" x14ac:dyDescent="0.15">
      <c r="A433" s="8">
        <f t="shared" si="52"/>
        <v>28</v>
      </c>
      <c r="B433" s="8"/>
      <c r="D433" s="64"/>
      <c r="E433" s="65" t="s">
        <v>29</v>
      </c>
      <c r="F433" s="66">
        <v>5860</v>
      </c>
      <c r="G433" s="67">
        <f>IFERROR(F433/P433,"-")</f>
        <v>0.99305202508049484</v>
      </c>
      <c r="H433" s="68">
        <v>6668</v>
      </c>
      <c r="I433" s="68">
        <v>6464</v>
      </c>
      <c r="J433" s="68">
        <v>6538</v>
      </c>
      <c r="K433" s="68">
        <v>6556</v>
      </c>
      <c r="L433" s="69">
        <v>6200</v>
      </c>
      <c r="M433" s="70">
        <f>IFERROR(L433/F433,"-")</f>
        <v>1.0580204778156996</v>
      </c>
      <c r="N433" s="102">
        <f>L433-F433</f>
        <v>340</v>
      </c>
      <c r="O433" s="69">
        <v>6455</v>
      </c>
      <c r="P433" s="72">
        <v>5901</v>
      </c>
      <c r="Q433" s="73">
        <f>IFERROR(O433/P433,"-")</f>
        <v>1.0938823928147772</v>
      </c>
      <c r="W433" s="1" t="str">
        <f t="shared" si="53"/>
        <v>28兵庫県</v>
      </c>
    </row>
    <row r="434" spans="1:23" x14ac:dyDescent="0.15">
      <c r="A434" s="8">
        <f t="shared" si="52"/>
        <v>28</v>
      </c>
      <c r="B434" s="8"/>
      <c r="D434" s="64"/>
      <c r="E434" s="74" t="s">
        <v>30</v>
      </c>
      <c r="F434" s="75">
        <v>27234</v>
      </c>
      <c r="G434" s="76">
        <f>IFERROR(F434/P434,"-")</f>
        <v>1.4917018130032316</v>
      </c>
      <c r="H434" s="77">
        <v>24458</v>
      </c>
      <c r="I434" s="77">
        <v>23879</v>
      </c>
      <c r="J434" s="77">
        <v>23501</v>
      </c>
      <c r="K434" s="77">
        <v>23782</v>
      </c>
      <c r="L434" s="78">
        <v>22529</v>
      </c>
      <c r="M434" s="79">
        <f>IFERROR(L434/F434,"-")</f>
        <v>0.82723801130939267</v>
      </c>
      <c r="N434" s="103">
        <f>L434-F434</f>
        <v>-4705</v>
      </c>
      <c r="O434" s="78">
        <v>22325</v>
      </c>
      <c r="P434" s="81">
        <v>18257</v>
      </c>
      <c r="Q434" s="82">
        <f>IFERROR(O434/P434,"-")</f>
        <v>1.2228186449033247</v>
      </c>
      <c r="W434" s="1" t="str">
        <f t="shared" si="53"/>
        <v>28兵庫県</v>
      </c>
    </row>
    <row r="435" spans="1:23" x14ac:dyDescent="0.15">
      <c r="A435" s="8">
        <f t="shared" si="52"/>
        <v>28</v>
      </c>
      <c r="B435" s="8"/>
      <c r="D435" s="64"/>
      <c r="E435" s="74" t="s">
        <v>31</v>
      </c>
      <c r="F435" s="75">
        <v>5469</v>
      </c>
      <c r="G435" s="76">
        <f>IFERROR(F435/P435,"-")</f>
        <v>0.33081296878780547</v>
      </c>
      <c r="H435" s="77">
        <v>8033</v>
      </c>
      <c r="I435" s="77">
        <v>8903</v>
      </c>
      <c r="J435" s="77">
        <v>9292</v>
      </c>
      <c r="K435" s="77">
        <v>9341</v>
      </c>
      <c r="L435" s="78">
        <v>9190</v>
      </c>
      <c r="M435" s="79">
        <f>IFERROR(L435/F435,"-")</f>
        <v>1.6803803254708356</v>
      </c>
      <c r="N435" s="103">
        <f>L435-F435</f>
        <v>3721</v>
      </c>
      <c r="O435" s="78">
        <v>9602</v>
      </c>
      <c r="P435" s="81">
        <v>16532</v>
      </c>
      <c r="Q435" s="82">
        <f>IFERROR(O435/P435,"-")</f>
        <v>0.58081296878780542</v>
      </c>
      <c r="W435" s="1" t="str">
        <f t="shared" si="53"/>
        <v>28兵庫県</v>
      </c>
    </row>
    <row r="436" spans="1:23" ht="14.25" thickBot="1" x14ac:dyDescent="0.2">
      <c r="A436" s="8">
        <f t="shared" si="52"/>
        <v>28</v>
      </c>
      <c r="B436" s="8"/>
      <c r="D436" s="83"/>
      <c r="E436" s="84" t="s">
        <v>32</v>
      </c>
      <c r="F436" s="85">
        <v>13821</v>
      </c>
      <c r="G436" s="86">
        <f>IFERROR(F436/P436,"-")</f>
        <v>1.1747556311092222</v>
      </c>
      <c r="H436" s="87">
        <v>13954</v>
      </c>
      <c r="I436" s="87">
        <v>13770</v>
      </c>
      <c r="J436" s="87">
        <v>13117</v>
      </c>
      <c r="K436" s="87">
        <v>13667</v>
      </c>
      <c r="L436" s="88">
        <v>13023</v>
      </c>
      <c r="M436" s="89">
        <f>IFERROR(L436/F436,"-")</f>
        <v>0.94226177555893209</v>
      </c>
      <c r="N436" s="104">
        <f>L436-F436</f>
        <v>-798</v>
      </c>
      <c r="O436" s="88">
        <v>12430</v>
      </c>
      <c r="P436" s="91">
        <v>11765</v>
      </c>
      <c r="Q436" s="92">
        <f>IFERROR(O436/P436,"-")</f>
        <v>1.0565235869103273</v>
      </c>
      <c r="W436" s="1" t="str">
        <f t="shared" si="53"/>
        <v>28兵庫県</v>
      </c>
    </row>
    <row r="437" spans="1:23" s="5" customFormat="1" x14ac:dyDescent="0.15">
      <c r="A437" s="93">
        <f t="shared" si="52"/>
        <v>28</v>
      </c>
      <c r="B437" s="93"/>
      <c r="D437" s="94"/>
      <c r="E437" s="95" t="s">
        <v>33</v>
      </c>
      <c r="F437" s="96">
        <v>0.92234848484848486</v>
      </c>
      <c r="G437" s="97"/>
      <c r="H437" s="96">
        <v>0.94071146245059289</v>
      </c>
      <c r="I437" s="96">
        <v>0.96767676767676769</v>
      </c>
      <c r="J437" s="96">
        <v>0.95198329853862218</v>
      </c>
      <c r="K437" s="96">
        <v>0.9642857142857143</v>
      </c>
      <c r="L437" s="96">
        <v>0.90987124463519309</v>
      </c>
      <c r="M437" s="98"/>
      <c r="N437" s="98"/>
      <c r="O437" s="99"/>
      <c r="P437" s="99"/>
      <c r="Q437" s="98"/>
      <c r="W437" s="5" t="str">
        <f t="shared" si="53"/>
        <v>28兵庫県</v>
      </c>
    </row>
    <row r="438" spans="1:23" x14ac:dyDescent="0.15">
      <c r="A438" s="8">
        <f>A423+1</f>
        <v>29</v>
      </c>
      <c r="B438" s="8"/>
      <c r="C438" s="100">
        <f>A438</f>
        <v>29</v>
      </c>
      <c r="D438" s="100"/>
      <c r="R438" s="1" t="str">
        <f>"（"&amp;F440&amp;"　"&amp;H440&amp;"）"</f>
        <v>（29　奈良県）</v>
      </c>
      <c r="W438" s="1" t="str">
        <f>TEXT(F440,"0?")&amp;H440</f>
        <v>29奈良県</v>
      </c>
    </row>
    <row r="439" spans="1:23" ht="14.25" thickBot="1" x14ac:dyDescent="0.2">
      <c r="A439" s="8">
        <f t="shared" ref="A439:A452" si="54">A424+1</f>
        <v>29</v>
      </c>
      <c r="B439" s="8"/>
      <c r="C439" s="1" t="s">
        <v>3</v>
      </c>
      <c r="W439" s="1" t="str">
        <f>W438</f>
        <v>29奈良県</v>
      </c>
    </row>
    <row r="440" spans="1:23" x14ac:dyDescent="0.15">
      <c r="A440" s="8">
        <f t="shared" si="54"/>
        <v>29</v>
      </c>
      <c r="B440" s="8"/>
      <c r="D440" s="10" t="s">
        <v>4</v>
      </c>
      <c r="E440" s="11"/>
      <c r="F440" s="12">
        <f>A440</f>
        <v>29</v>
      </c>
      <c r="G440" s="13"/>
      <c r="H440" s="13" t="s">
        <v>62</v>
      </c>
      <c r="I440" s="14"/>
      <c r="J440" s="15"/>
      <c r="K440" s="15"/>
      <c r="W440" s="1" t="str">
        <f t="shared" ref="W440:W452" si="55">W439</f>
        <v>29奈良県</v>
      </c>
    </row>
    <row r="441" spans="1:23" x14ac:dyDescent="0.15">
      <c r="A441" s="8">
        <f t="shared" si="54"/>
        <v>29</v>
      </c>
      <c r="B441" s="8"/>
      <c r="D441" s="17"/>
      <c r="E441" s="18"/>
      <c r="F441" s="19"/>
      <c r="G441" s="20"/>
      <c r="H441" s="20"/>
      <c r="I441" s="21"/>
      <c r="J441" s="15"/>
      <c r="K441" s="15"/>
      <c r="W441" s="1" t="str">
        <f t="shared" si="55"/>
        <v>29奈良県</v>
      </c>
    </row>
    <row r="442" spans="1:23" x14ac:dyDescent="0.15">
      <c r="A442" s="8">
        <f t="shared" si="54"/>
        <v>29</v>
      </c>
      <c r="B442" s="8"/>
      <c r="D442" s="22" t="s">
        <v>6</v>
      </c>
      <c r="E442" s="23"/>
      <c r="F442" s="24">
        <v>132.44730000000001</v>
      </c>
      <c r="G442" s="25"/>
      <c r="H442" s="25"/>
      <c r="I442" s="26"/>
      <c r="J442" s="27"/>
      <c r="K442" s="27"/>
      <c r="M442" s="28"/>
      <c r="W442" s="1" t="str">
        <f t="shared" si="55"/>
        <v>29奈良県</v>
      </c>
    </row>
    <row r="443" spans="1:23" ht="14.25" thickBot="1" x14ac:dyDescent="0.2">
      <c r="A443" s="8">
        <f t="shared" si="54"/>
        <v>29</v>
      </c>
      <c r="B443" s="8"/>
      <c r="D443" s="29" t="s">
        <v>7</v>
      </c>
      <c r="E443" s="30"/>
      <c r="F443" s="31">
        <v>3690.91</v>
      </c>
      <c r="G443" s="32"/>
      <c r="H443" s="32"/>
      <c r="I443" s="33"/>
      <c r="J443" s="34"/>
      <c r="K443" s="34"/>
      <c r="M443" s="35"/>
      <c r="W443" s="1" t="str">
        <f t="shared" si="55"/>
        <v>29奈良県</v>
      </c>
    </row>
    <row r="444" spans="1:23" ht="14.25" thickBot="1" x14ac:dyDescent="0.2">
      <c r="A444" s="8">
        <f t="shared" si="54"/>
        <v>29</v>
      </c>
      <c r="B444" s="8"/>
      <c r="C444" s="1" t="s">
        <v>8</v>
      </c>
      <c r="W444" s="1" t="str">
        <f t="shared" si="55"/>
        <v>29奈良県</v>
      </c>
    </row>
    <row r="445" spans="1:23" x14ac:dyDescent="0.15">
      <c r="A445" s="8">
        <f t="shared" si="54"/>
        <v>29</v>
      </c>
      <c r="B445" s="8"/>
      <c r="D445" s="37"/>
      <c r="E445" s="38"/>
      <c r="F445" s="39" t="s">
        <v>9</v>
      </c>
      <c r="G445" s="40"/>
      <c r="H445" s="41" t="s">
        <v>10</v>
      </c>
      <c r="I445" s="41" t="s">
        <v>11</v>
      </c>
      <c r="J445" s="41" t="s">
        <v>12</v>
      </c>
      <c r="K445" s="41" t="s">
        <v>13</v>
      </c>
      <c r="L445" s="42" t="s">
        <v>14</v>
      </c>
      <c r="M445" s="40"/>
      <c r="N445" s="40"/>
      <c r="O445" s="42" t="s">
        <v>15</v>
      </c>
      <c r="P445" s="40"/>
      <c r="Q445" s="43"/>
      <c r="W445" s="1" t="str">
        <f t="shared" si="55"/>
        <v>29奈良県</v>
      </c>
    </row>
    <row r="446" spans="1:23" ht="32.25" thickBot="1" x14ac:dyDescent="0.2">
      <c r="A446" s="8">
        <f t="shared" si="54"/>
        <v>29</v>
      </c>
      <c r="B446" s="8"/>
      <c r="D446" s="44"/>
      <c r="E446" s="45"/>
      <c r="F446" s="46" t="s">
        <v>16</v>
      </c>
      <c r="G446" s="47" t="s">
        <v>17</v>
      </c>
      <c r="H446" s="48" t="s">
        <v>18</v>
      </c>
      <c r="I446" s="48" t="s">
        <v>19</v>
      </c>
      <c r="J446" s="48" t="s">
        <v>20</v>
      </c>
      <c r="K446" s="48" t="s">
        <v>21</v>
      </c>
      <c r="L446" s="49" t="s">
        <v>22</v>
      </c>
      <c r="M446" s="50" t="s">
        <v>23</v>
      </c>
      <c r="N446" s="51" t="s">
        <v>24</v>
      </c>
      <c r="O446" s="52" t="s">
        <v>25</v>
      </c>
      <c r="P446" s="50" t="s">
        <v>26</v>
      </c>
      <c r="Q446" s="53" t="s">
        <v>27</v>
      </c>
      <c r="W446" s="1" t="str">
        <f t="shared" si="55"/>
        <v>29奈良県</v>
      </c>
    </row>
    <row r="447" spans="1:23" ht="14.25" thickTop="1" x14ac:dyDescent="0.15">
      <c r="A447" s="8">
        <f t="shared" si="54"/>
        <v>29</v>
      </c>
      <c r="B447" s="8"/>
      <c r="D447" s="54"/>
      <c r="E447" s="55" t="s">
        <v>28</v>
      </c>
      <c r="F447" s="56">
        <f>SUM(F448:F451)</f>
        <v>13734</v>
      </c>
      <c r="G447" s="57">
        <f>IFERROR(F447/P447,"-")</f>
        <v>1.0513664548725408</v>
      </c>
      <c r="H447" s="58">
        <f>SUM(H448:H451)</f>
        <v>13904</v>
      </c>
      <c r="I447" s="58">
        <f>SUM(I448:I451)</f>
        <v>13378</v>
      </c>
      <c r="J447" s="58">
        <f>SUM(J448:J451)</f>
        <v>13263</v>
      </c>
      <c r="K447" s="58">
        <f>SUM(K448:K451)</f>
        <v>13211</v>
      </c>
      <c r="L447" s="59">
        <f>SUM(L448:L451)</f>
        <v>13080</v>
      </c>
      <c r="M447" s="60">
        <f>IFERROR(L447/F447,"-")</f>
        <v>0.95238095238095233</v>
      </c>
      <c r="N447" s="101">
        <f>L447-F447</f>
        <v>-654</v>
      </c>
      <c r="O447" s="59">
        <f>SUM(O448:O451)</f>
        <v>13167</v>
      </c>
      <c r="P447" s="62">
        <f>SUM(P448:P451)</f>
        <v>13063</v>
      </c>
      <c r="Q447" s="63">
        <f>IFERROR(O447/P447,"-")</f>
        <v>1.0079614177447753</v>
      </c>
      <c r="W447" s="1" t="str">
        <f t="shared" si="55"/>
        <v>29奈良県</v>
      </c>
    </row>
    <row r="448" spans="1:23" x14ac:dyDescent="0.15">
      <c r="A448" s="8">
        <f t="shared" si="54"/>
        <v>29</v>
      </c>
      <c r="B448" s="8"/>
      <c r="D448" s="64"/>
      <c r="E448" s="65" t="s">
        <v>29</v>
      </c>
      <c r="F448" s="66">
        <v>1419</v>
      </c>
      <c r="G448" s="67">
        <f>IFERROR(F448/P448,"-")</f>
        <v>1.1129411764705883</v>
      </c>
      <c r="H448" s="68">
        <v>1474</v>
      </c>
      <c r="I448" s="68">
        <v>1388</v>
      </c>
      <c r="J448" s="68">
        <v>1602</v>
      </c>
      <c r="K448" s="68">
        <v>1535</v>
      </c>
      <c r="L448" s="69">
        <v>1336</v>
      </c>
      <c r="M448" s="70">
        <f>IFERROR(L448/F448,"-")</f>
        <v>0.94150810429880194</v>
      </c>
      <c r="N448" s="102">
        <f>L448-F448</f>
        <v>-83</v>
      </c>
      <c r="O448" s="69">
        <v>1366</v>
      </c>
      <c r="P448" s="72">
        <v>1275</v>
      </c>
      <c r="Q448" s="73">
        <f>IFERROR(O448/P448,"-")</f>
        <v>1.0713725490196078</v>
      </c>
      <c r="W448" s="1" t="str">
        <f t="shared" si="55"/>
        <v>29奈良県</v>
      </c>
    </row>
    <row r="449" spans="1:23" x14ac:dyDescent="0.15">
      <c r="A449" s="8">
        <f t="shared" si="54"/>
        <v>29</v>
      </c>
      <c r="B449" s="8"/>
      <c r="D449" s="64"/>
      <c r="E449" s="74" t="s">
        <v>30</v>
      </c>
      <c r="F449" s="75">
        <v>7054</v>
      </c>
      <c r="G449" s="76">
        <f>IFERROR(F449/P449,"-")</f>
        <v>1.6127114769090078</v>
      </c>
      <c r="H449" s="77">
        <v>6863</v>
      </c>
      <c r="I449" s="77">
        <v>6790</v>
      </c>
      <c r="J449" s="77">
        <v>6551</v>
      </c>
      <c r="K449" s="77">
        <v>6565</v>
      </c>
      <c r="L449" s="78">
        <v>6675</v>
      </c>
      <c r="M449" s="79">
        <f>IFERROR(L449/F449,"-")</f>
        <v>0.94627161893960876</v>
      </c>
      <c r="N449" s="103">
        <f>L449-F449</f>
        <v>-379</v>
      </c>
      <c r="O449" s="78">
        <v>6806</v>
      </c>
      <c r="P449" s="81">
        <v>4374</v>
      </c>
      <c r="Q449" s="82">
        <f>IFERROR(O449/P449,"-")</f>
        <v>1.5560128029263831</v>
      </c>
      <c r="W449" s="1" t="str">
        <f t="shared" si="55"/>
        <v>29奈良県</v>
      </c>
    </row>
    <row r="450" spans="1:23" x14ac:dyDescent="0.15">
      <c r="A450" s="8">
        <f t="shared" si="54"/>
        <v>29</v>
      </c>
      <c r="B450" s="8"/>
      <c r="D450" s="64"/>
      <c r="E450" s="74" t="s">
        <v>31</v>
      </c>
      <c r="F450" s="75">
        <v>1832</v>
      </c>
      <c r="G450" s="76">
        <f>IFERROR(F450/P450,"-")</f>
        <v>0.42280175398107545</v>
      </c>
      <c r="H450" s="77">
        <v>2517</v>
      </c>
      <c r="I450" s="77">
        <v>2575</v>
      </c>
      <c r="J450" s="77">
        <v>2519</v>
      </c>
      <c r="K450" s="77">
        <v>2514</v>
      </c>
      <c r="L450" s="78">
        <v>2502</v>
      </c>
      <c r="M450" s="79">
        <f>IFERROR(L450/F450,"-")</f>
        <v>1.3657205240174672</v>
      </c>
      <c r="N450" s="103">
        <f>L450-F450</f>
        <v>670</v>
      </c>
      <c r="O450" s="78">
        <v>2525</v>
      </c>
      <c r="P450" s="81">
        <v>4333</v>
      </c>
      <c r="Q450" s="82">
        <f>IFERROR(O450/P450,"-")</f>
        <v>0.58273713362566348</v>
      </c>
      <c r="W450" s="1" t="str">
        <f t="shared" si="55"/>
        <v>29奈良県</v>
      </c>
    </row>
    <row r="451" spans="1:23" ht="14.25" thickBot="1" x14ac:dyDescent="0.2">
      <c r="A451" s="8">
        <f t="shared" si="54"/>
        <v>29</v>
      </c>
      <c r="B451" s="8"/>
      <c r="D451" s="83"/>
      <c r="E451" s="84" t="s">
        <v>32</v>
      </c>
      <c r="F451" s="85">
        <v>3429</v>
      </c>
      <c r="G451" s="86">
        <f>IFERROR(F451/P451,"-")</f>
        <v>1.112950340798442</v>
      </c>
      <c r="H451" s="87">
        <v>3050</v>
      </c>
      <c r="I451" s="87">
        <v>2625</v>
      </c>
      <c r="J451" s="87">
        <v>2591</v>
      </c>
      <c r="K451" s="87">
        <v>2597</v>
      </c>
      <c r="L451" s="88">
        <v>2567</v>
      </c>
      <c r="M451" s="89">
        <f>IFERROR(L451/F451,"-")</f>
        <v>0.74861475648877218</v>
      </c>
      <c r="N451" s="104">
        <f>L451-F451</f>
        <v>-862</v>
      </c>
      <c r="O451" s="88">
        <v>2470</v>
      </c>
      <c r="P451" s="91">
        <v>3081</v>
      </c>
      <c r="Q451" s="92">
        <f>IFERROR(O451/P451,"-")</f>
        <v>0.80168776371308015</v>
      </c>
      <c r="W451" s="1" t="str">
        <f t="shared" si="55"/>
        <v>29奈良県</v>
      </c>
    </row>
    <row r="452" spans="1:23" s="5" customFormat="1" x14ac:dyDescent="0.15">
      <c r="A452" s="93">
        <f t="shared" si="54"/>
        <v>29</v>
      </c>
      <c r="B452" s="93"/>
      <c r="D452" s="94"/>
      <c r="E452" s="95" t="s">
        <v>33</v>
      </c>
      <c r="F452" s="96">
        <v>0.9375</v>
      </c>
      <c r="G452" s="97"/>
      <c r="H452" s="96">
        <v>1.0186915887850467</v>
      </c>
      <c r="I452" s="96">
        <v>0.970873786407767</v>
      </c>
      <c r="J452" s="96">
        <v>1</v>
      </c>
      <c r="K452" s="96">
        <v>1</v>
      </c>
      <c r="L452" s="96">
        <v>0.96938775510204078</v>
      </c>
      <c r="M452" s="98"/>
      <c r="N452" s="98"/>
      <c r="O452" s="99"/>
      <c r="P452" s="99"/>
      <c r="Q452" s="98"/>
      <c r="W452" s="5" t="str">
        <f t="shared" si="55"/>
        <v>29奈良県</v>
      </c>
    </row>
    <row r="453" spans="1:23" x14ac:dyDescent="0.15">
      <c r="A453" s="8">
        <f>A438+1</f>
        <v>30</v>
      </c>
      <c r="B453" s="8"/>
      <c r="C453" s="100">
        <f>A453</f>
        <v>30</v>
      </c>
      <c r="D453" s="100"/>
      <c r="R453" s="1" t="str">
        <f>"（"&amp;F455&amp;"　"&amp;H455&amp;"）"</f>
        <v>（30　和歌山県）</v>
      </c>
      <c r="W453" s="1" t="str">
        <f>TEXT(F455,"0?")&amp;H455</f>
        <v>30和歌山県</v>
      </c>
    </row>
    <row r="454" spans="1:23" ht="14.25" thickBot="1" x14ac:dyDescent="0.2">
      <c r="A454" s="8">
        <f t="shared" ref="A454:A467" si="56">A439+1</f>
        <v>30</v>
      </c>
      <c r="B454" s="8"/>
      <c r="C454" s="1" t="s">
        <v>3</v>
      </c>
      <c r="W454" s="1" t="str">
        <f>W453</f>
        <v>30和歌山県</v>
      </c>
    </row>
    <row r="455" spans="1:23" x14ac:dyDescent="0.15">
      <c r="A455" s="8">
        <f t="shared" si="56"/>
        <v>30</v>
      </c>
      <c r="B455" s="8"/>
      <c r="D455" s="10" t="s">
        <v>4</v>
      </c>
      <c r="E455" s="11"/>
      <c r="F455" s="12">
        <f>A455</f>
        <v>30</v>
      </c>
      <c r="G455" s="13"/>
      <c r="H455" s="13" t="s">
        <v>63</v>
      </c>
      <c r="I455" s="14"/>
      <c r="J455" s="15"/>
      <c r="K455" s="15"/>
      <c r="W455" s="1" t="str">
        <f t="shared" ref="W455:W467" si="57">W454</f>
        <v>30和歌山県</v>
      </c>
    </row>
    <row r="456" spans="1:23" x14ac:dyDescent="0.15">
      <c r="A456" s="8">
        <f t="shared" si="56"/>
        <v>30</v>
      </c>
      <c r="B456" s="8"/>
      <c r="D456" s="17"/>
      <c r="E456" s="18"/>
      <c r="F456" s="19"/>
      <c r="G456" s="20"/>
      <c r="H456" s="20"/>
      <c r="I456" s="21"/>
      <c r="J456" s="15"/>
      <c r="K456" s="15"/>
      <c r="W456" s="1" t="str">
        <f t="shared" si="57"/>
        <v>30和歌山県</v>
      </c>
    </row>
    <row r="457" spans="1:23" x14ac:dyDescent="0.15">
      <c r="A457" s="8">
        <f t="shared" si="56"/>
        <v>30</v>
      </c>
      <c r="B457" s="8"/>
      <c r="D457" s="22" t="s">
        <v>6</v>
      </c>
      <c r="E457" s="23"/>
      <c r="F457" s="24">
        <v>92.258399999999995</v>
      </c>
      <c r="G457" s="25"/>
      <c r="H457" s="25"/>
      <c r="I457" s="26"/>
      <c r="J457" s="27"/>
      <c r="K457" s="27"/>
      <c r="M457" s="28"/>
      <c r="W457" s="1" t="str">
        <f t="shared" si="57"/>
        <v>30和歌山県</v>
      </c>
    </row>
    <row r="458" spans="1:23" ht="14.25" thickBot="1" x14ac:dyDescent="0.2">
      <c r="A458" s="8">
        <f t="shared" si="56"/>
        <v>30</v>
      </c>
      <c r="B458" s="8"/>
      <c r="D458" s="29" t="s">
        <v>7</v>
      </c>
      <c r="E458" s="30"/>
      <c r="F458" s="31">
        <v>4724.63</v>
      </c>
      <c r="G458" s="32"/>
      <c r="H458" s="32"/>
      <c r="I458" s="33"/>
      <c r="J458" s="34"/>
      <c r="K458" s="34"/>
      <c r="M458" s="35"/>
      <c r="W458" s="1" t="str">
        <f t="shared" si="57"/>
        <v>30和歌山県</v>
      </c>
    </row>
    <row r="459" spans="1:23" ht="14.25" thickBot="1" x14ac:dyDescent="0.2">
      <c r="A459" s="8">
        <f t="shared" si="56"/>
        <v>30</v>
      </c>
      <c r="B459" s="8"/>
      <c r="C459" s="1" t="s">
        <v>8</v>
      </c>
      <c r="W459" s="1" t="str">
        <f t="shared" si="57"/>
        <v>30和歌山県</v>
      </c>
    </row>
    <row r="460" spans="1:23" x14ac:dyDescent="0.15">
      <c r="A460" s="8">
        <f t="shared" si="56"/>
        <v>30</v>
      </c>
      <c r="B460" s="8"/>
      <c r="D460" s="37"/>
      <c r="E460" s="38"/>
      <c r="F460" s="39" t="s">
        <v>9</v>
      </c>
      <c r="G460" s="40"/>
      <c r="H460" s="41" t="s">
        <v>10</v>
      </c>
      <c r="I460" s="41" t="s">
        <v>11</v>
      </c>
      <c r="J460" s="41" t="s">
        <v>12</v>
      </c>
      <c r="K460" s="41" t="s">
        <v>13</v>
      </c>
      <c r="L460" s="42" t="s">
        <v>14</v>
      </c>
      <c r="M460" s="40"/>
      <c r="N460" s="40"/>
      <c r="O460" s="42" t="s">
        <v>15</v>
      </c>
      <c r="P460" s="40"/>
      <c r="Q460" s="43"/>
      <c r="W460" s="1" t="str">
        <f t="shared" si="57"/>
        <v>30和歌山県</v>
      </c>
    </row>
    <row r="461" spans="1:23" ht="32.25" thickBot="1" x14ac:dyDescent="0.2">
      <c r="A461" s="8">
        <f t="shared" si="56"/>
        <v>30</v>
      </c>
      <c r="B461" s="8"/>
      <c r="D461" s="44"/>
      <c r="E461" s="45"/>
      <c r="F461" s="46" t="s">
        <v>16</v>
      </c>
      <c r="G461" s="47" t="s">
        <v>17</v>
      </c>
      <c r="H461" s="48" t="s">
        <v>18</v>
      </c>
      <c r="I461" s="48" t="s">
        <v>19</v>
      </c>
      <c r="J461" s="48" t="s">
        <v>20</v>
      </c>
      <c r="K461" s="48" t="s">
        <v>21</v>
      </c>
      <c r="L461" s="49" t="s">
        <v>22</v>
      </c>
      <c r="M461" s="50" t="s">
        <v>23</v>
      </c>
      <c r="N461" s="51" t="s">
        <v>24</v>
      </c>
      <c r="O461" s="52" t="s">
        <v>25</v>
      </c>
      <c r="P461" s="50" t="s">
        <v>26</v>
      </c>
      <c r="Q461" s="53" t="s">
        <v>27</v>
      </c>
      <c r="W461" s="1" t="str">
        <f t="shared" si="57"/>
        <v>30和歌山県</v>
      </c>
    </row>
    <row r="462" spans="1:23" ht="14.25" thickTop="1" x14ac:dyDescent="0.15">
      <c r="A462" s="8">
        <f t="shared" si="56"/>
        <v>30</v>
      </c>
      <c r="B462" s="8"/>
      <c r="D462" s="54"/>
      <c r="E462" s="55" t="s">
        <v>28</v>
      </c>
      <c r="F462" s="56">
        <f>SUM(F463:F466)</f>
        <v>12220</v>
      </c>
      <c r="G462" s="57">
        <f>IFERROR(F462/P462,"-")</f>
        <v>1.2855038922785609</v>
      </c>
      <c r="H462" s="58">
        <f>SUM(H463:H466)</f>
        <v>11847</v>
      </c>
      <c r="I462" s="58">
        <f>SUM(I463:I466)</f>
        <v>11705</v>
      </c>
      <c r="J462" s="58">
        <f>SUM(J463:J466)</f>
        <v>11361</v>
      </c>
      <c r="K462" s="58">
        <f>SUM(K463:K466)</f>
        <v>11311</v>
      </c>
      <c r="L462" s="59">
        <f>SUM(L463:L466)</f>
        <v>11247</v>
      </c>
      <c r="M462" s="60">
        <f>IFERROR(L462/F462,"-")</f>
        <v>0.92037643207855979</v>
      </c>
      <c r="N462" s="101">
        <f>L462-F462</f>
        <v>-973</v>
      </c>
      <c r="O462" s="59">
        <f>SUM(O463:O466)</f>
        <v>10913</v>
      </c>
      <c r="P462" s="62">
        <f>SUM(P463:P466)</f>
        <v>9506</v>
      </c>
      <c r="Q462" s="63">
        <f>IFERROR(O462/P462,"-")</f>
        <v>1.1480117820324005</v>
      </c>
      <c r="W462" s="1" t="str">
        <f t="shared" si="57"/>
        <v>30和歌山県</v>
      </c>
    </row>
    <row r="463" spans="1:23" x14ac:dyDescent="0.15">
      <c r="A463" s="8">
        <f t="shared" si="56"/>
        <v>30</v>
      </c>
      <c r="B463" s="8"/>
      <c r="D463" s="64"/>
      <c r="E463" s="65" t="s">
        <v>29</v>
      </c>
      <c r="F463" s="66">
        <v>1327</v>
      </c>
      <c r="G463" s="67">
        <f>IFERROR(F463/P463,"-")</f>
        <v>1.4994350282485875</v>
      </c>
      <c r="H463" s="68">
        <v>1315</v>
      </c>
      <c r="I463" s="68">
        <v>1327</v>
      </c>
      <c r="J463" s="68">
        <v>1433</v>
      </c>
      <c r="K463" s="68">
        <v>1435</v>
      </c>
      <c r="L463" s="69">
        <v>1484</v>
      </c>
      <c r="M463" s="70">
        <f>IFERROR(L463/F463,"-")</f>
        <v>1.1183119819140919</v>
      </c>
      <c r="N463" s="102">
        <f>L463-F463</f>
        <v>157</v>
      </c>
      <c r="O463" s="69">
        <v>1464</v>
      </c>
      <c r="P463" s="72">
        <v>885</v>
      </c>
      <c r="Q463" s="73">
        <f>IFERROR(O463/P463,"-")</f>
        <v>1.6542372881355931</v>
      </c>
      <c r="W463" s="1" t="str">
        <f t="shared" si="57"/>
        <v>30和歌山県</v>
      </c>
    </row>
    <row r="464" spans="1:23" x14ac:dyDescent="0.15">
      <c r="A464" s="8">
        <f t="shared" si="56"/>
        <v>30</v>
      </c>
      <c r="B464" s="8"/>
      <c r="D464" s="64"/>
      <c r="E464" s="74" t="s">
        <v>30</v>
      </c>
      <c r="F464" s="75">
        <v>6087</v>
      </c>
      <c r="G464" s="76">
        <f>IFERROR(F464/P464,"-")</f>
        <v>1.9373010821133037</v>
      </c>
      <c r="H464" s="77">
        <v>5263</v>
      </c>
      <c r="I464" s="77">
        <v>5063</v>
      </c>
      <c r="J464" s="77">
        <v>4852</v>
      </c>
      <c r="K464" s="77">
        <v>4827</v>
      </c>
      <c r="L464" s="78">
        <v>4779</v>
      </c>
      <c r="M464" s="79">
        <f>IFERROR(L464/F464,"-")</f>
        <v>0.78511582060128138</v>
      </c>
      <c r="N464" s="103">
        <f>L464-F464</f>
        <v>-1308</v>
      </c>
      <c r="O464" s="78">
        <v>4519</v>
      </c>
      <c r="P464" s="81">
        <v>3142</v>
      </c>
      <c r="Q464" s="82">
        <f>IFERROR(O464/P464,"-")</f>
        <v>1.4382558879694463</v>
      </c>
      <c r="W464" s="1" t="str">
        <f t="shared" si="57"/>
        <v>30和歌山県</v>
      </c>
    </row>
    <row r="465" spans="1:23" x14ac:dyDescent="0.15">
      <c r="A465" s="8">
        <f t="shared" si="56"/>
        <v>30</v>
      </c>
      <c r="B465" s="8"/>
      <c r="D465" s="64"/>
      <c r="E465" s="74" t="s">
        <v>31</v>
      </c>
      <c r="F465" s="75">
        <v>1384</v>
      </c>
      <c r="G465" s="76">
        <f>IFERROR(F465/P465,"-")</f>
        <v>0.41749622926093516</v>
      </c>
      <c r="H465" s="77">
        <v>2046</v>
      </c>
      <c r="I465" s="77">
        <v>2275</v>
      </c>
      <c r="J465" s="77">
        <v>2358</v>
      </c>
      <c r="K465" s="77">
        <v>2367</v>
      </c>
      <c r="L465" s="78">
        <v>2363</v>
      </c>
      <c r="M465" s="79">
        <f>IFERROR(L465/F465,"-")</f>
        <v>1.7073699421965318</v>
      </c>
      <c r="N465" s="103">
        <f>L465-F465</f>
        <v>979</v>
      </c>
      <c r="O465" s="78">
        <v>2502</v>
      </c>
      <c r="P465" s="81">
        <v>3315</v>
      </c>
      <c r="Q465" s="82">
        <f>IFERROR(O465/P465,"-")</f>
        <v>0.75475113122171944</v>
      </c>
      <c r="W465" s="1" t="str">
        <f t="shared" si="57"/>
        <v>30和歌山県</v>
      </c>
    </row>
    <row r="466" spans="1:23" ht="14.25" thickBot="1" x14ac:dyDescent="0.2">
      <c r="A466" s="8">
        <f t="shared" si="56"/>
        <v>30</v>
      </c>
      <c r="B466" s="8"/>
      <c r="D466" s="83"/>
      <c r="E466" s="84" t="s">
        <v>32</v>
      </c>
      <c r="F466" s="85">
        <v>3422</v>
      </c>
      <c r="G466" s="86">
        <f>IFERROR(F466/P466,"-")</f>
        <v>1.5813308687615526</v>
      </c>
      <c r="H466" s="87">
        <v>3223</v>
      </c>
      <c r="I466" s="87">
        <v>3040</v>
      </c>
      <c r="J466" s="87">
        <v>2718</v>
      </c>
      <c r="K466" s="87">
        <v>2682</v>
      </c>
      <c r="L466" s="88">
        <v>2621</v>
      </c>
      <c r="M466" s="89">
        <f>IFERROR(L466/F466,"-")</f>
        <v>0.76592635885447102</v>
      </c>
      <c r="N466" s="104">
        <f>L466-F466</f>
        <v>-801</v>
      </c>
      <c r="O466" s="88">
        <v>2428</v>
      </c>
      <c r="P466" s="91">
        <v>2164</v>
      </c>
      <c r="Q466" s="92">
        <f>IFERROR(O466/P466,"-")</f>
        <v>1.121996303142329</v>
      </c>
      <c r="W466" s="1" t="str">
        <f t="shared" si="57"/>
        <v>30和歌山県</v>
      </c>
    </row>
    <row r="467" spans="1:23" s="5" customFormat="1" x14ac:dyDescent="0.15">
      <c r="A467" s="93">
        <f t="shared" si="56"/>
        <v>30</v>
      </c>
      <c r="B467" s="93"/>
      <c r="D467" s="94"/>
      <c r="E467" s="95" t="s">
        <v>33</v>
      </c>
      <c r="F467" s="96">
        <v>0.99342105263157898</v>
      </c>
      <c r="G467" s="97"/>
      <c r="H467" s="96">
        <v>1</v>
      </c>
      <c r="I467" s="96">
        <v>1</v>
      </c>
      <c r="J467" s="96">
        <v>1</v>
      </c>
      <c r="K467" s="96">
        <v>1</v>
      </c>
      <c r="L467" s="96">
        <v>1</v>
      </c>
      <c r="M467" s="98"/>
      <c r="N467" s="98"/>
      <c r="O467" s="99"/>
      <c r="P467" s="99"/>
      <c r="Q467" s="98"/>
      <c r="W467" s="5" t="str">
        <f t="shared" si="57"/>
        <v>30和歌山県</v>
      </c>
    </row>
    <row r="468" spans="1:23" x14ac:dyDescent="0.15">
      <c r="A468" s="8">
        <f>A453+1</f>
        <v>31</v>
      </c>
      <c r="B468" s="8"/>
      <c r="C468" s="100">
        <f>A468</f>
        <v>31</v>
      </c>
      <c r="D468" s="100"/>
      <c r="R468" s="1" t="str">
        <f>"（"&amp;F470&amp;"　"&amp;H470&amp;"）"</f>
        <v>（31　鳥取県）</v>
      </c>
      <c r="W468" s="1" t="str">
        <f>TEXT(F470,"0?")&amp;H470</f>
        <v>31鳥取県</v>
      </c>
    </row>
    <row r="469" spans="1:23" ht="14.25" thickBot="1" x14ac:dyDescent="0.2">
      <c r="A469" s="8">
        <f t="shared" ref="A469:A482" si="58">A454+1</f>
        <v>31</v>
      </c>
      <c r="B469" s="8"/>
      <c r="C469" s="1" t="s">
        <v>3</v>
      </c>
      <c r="W469" s="1" t="str">
        <f>W468</f>
        <v>31鳥取県</v>
      </c>
    </row>
    <row r="470" spans="1:23" x14ac:dyDescent="0.15">
      <c r="A470" s="8">
        <f t="shared" si="58"/>
        <v>31</v>
      </c>
      <c r="B470" s="8"/>
      <c r="D470" s="10" t="s">
        <v>4</v>
      </c>
      <c r="E470" s="11"/>
      <c r="F470" s="12">
        <f>A470</f>
        <v>31</v>
      </c>
      <c r="G470" s="13"/>
      <c r="H470" s="13" t="s">
        <v>64</v>
      </c>
      <c r="I470" s="14"/>
      <c r="J470" s="15"/>
      <c r="K470" s="15"/>
      <c r="W470" s="1" t="str">
        <f t="shared" ref="W470:W482" si="59">W469</f>
        <v>31鳥取県</v>
      </c>
    </row>
    <row r="471" spans="1:23" x14ac:dyDescent="0.15">
      <c r="A471" s="8">
        <f t="shared" si="58"/>
        <v>31</v>
      </c>
      <c r="B471" s="8"/>
      <c r="D471" s="17"/>
      <c r="E471" s="18"/>
      <c r="F471" s="19"/>
      <c r="G471" s="20"/>
      <c r="H471" s="20"/>
      <c r="I471" s="21"/>
      <c r="J471" s="15"/>
      <c r="K471" s="15"/>
      <c r="W471" s="1" t="str">
        <f t="shared" si="59"/>
        <v>31鳥取県</v>
      </c>
    </row>
    <row r="472" spans="1:23" x14ac:dyDescent="0.15">
      <c r="A472" s="8">
        <f t="shared" si="58"/>
        <v>31</v>
      </c>
      <c r="B472" s="8"/>
      <c r="D472" s="22" t="s">
        <v>6</v>
      </c>
      <c r="E472" s="23"/>
      <c r="F472" s="24">
        <v>55.340699999999998</v>
      </c>
      <c r="G472" s="25"/>
      <c r="H472" s="25"/>
      <c r="I472" s="26"/>
      <c r="J472" s="27"/>
      <c r="K472" s="27"/>
      <c r="M472" s="28"/>
      <c r="W472" s="1" t="str">
        <f t="shared" si="59"/>
        <v>31鳥取県</v>
      </c>
    </row>
    <row r="473" spans="1:23" ht="14.25" thickBot="1" x14ac:dyDescent="0.2">
      <c r="A473" s="8">
        <f t="shared" si="58"/>
        <v>31</v>
      </c>
      <c r="B473" s="8"/>
      <c r="D473" s="29" t="s">
        <v>7</v>
      </c>
      <c r="E473" s="30"/>
      <c r="F473" s="31">
        <v>3507.13</v>
      </c>
      <c r="G473" s="32"/>
      <c r="H473" s="32"/>
      <c r="I473" s="33"/>
      <c r="J473" s="34"/>
      <c r="K473" s="34"/>
      <c r="M473" s="35"/>
      <c r="W473" s="1" t="str">
        <f t="shared" si="59"/>
        <v>31鳥取県</v>
      </c>
    </row>
    <row r="474" spans="1:23" ht="14.25" thickBot="1" x14ac:dyDescent="0.2">
      <c r="A474" s="8">
        <f t="shared" si="58"/>
        <v>31</v>
      </c>
      <c r="B474" s="8"/>
      <c r="C474" s="1" t="s">
        <v>8</v>
      </c>
      <c r="W474" s="1" t="str">
        <f t="shared" si="59"/>
        <v>31鳥取県</v>
      </c>
    </row>
    <row r="475" spans="1:23" x14ac:dyDescent="0.15">
      <c r="A475" s="8">
        <f t="shared" si="58"/>
        <v>31</v>
      </c>
      <c r="B475" s="8"/>
      <c r="D475" s="37"/>
      <c r="E475" s="38"/>
      <c r="F475" s="39" t="s">
        <v>9</v>
      </c>
      <c r="G475" s="40"/>
      <c r="H475" s="41" t="s">
        <v>10</v>
      </c>
      <c r="I475" s="41" t="s">
        <v>11</v>
      </c>
      <c r="J475" s="41" t="s">
        <v>12</v>
      </c>
      <c r="K475" s="41" t="s">
        <v>13</v>
      </c>
      <c r="L475" s="42" t="s">
        <v>14</v>
      </c>
      <c r="M475" s="40"/>
      <c r="N475" s="40"/>
      <c r="O475" s="42" t="s">
        <v>15</v>
      </c>
      <c r="P475" s="40"/>
      <c r="Q475" s="43"/>
      <c r="W475" s="1" t="str">
        <f t="shared" si="59"/>
        <v>31鳥取県</v>
      </c>
    </row>
    <row r="476" spans="1:23" ht="32.25" thickBot="1" x14ac:dyDescent="0.2">
      <c r="A476" s="8">
        <f t="shared" si="58"/>
        <v>31</v>
      </c>
      <c r="B476" s="8"/>
      <c r="D476" s="44"/>
      <c r="E476" s="45"/>
      <c r="F476" s="46" t="s">
        <v>16</v>
      </c>
      <c r="G476" s="47" t="s">
        <v>17</v>
      </c>
      <c r="H476" s="48" t="s">
        <v>18</v>
      </c>
      <c r="I476" s="48" t="s">
        <v>19</v>
      </c>
      <c r="J476" s="48" t="s">
        <v>20</v>
      </c>
      <c r="K476" s="48" t="s">
        <v>21</v>
      </c>
      <c r="L476" s="49" t="s">
        <v>22</v>
      </c>
      <c r="M476" s="50" t="s">
        <v>23</v>
      </c>
      <c r="N476" s="51" t="s">
        <v>24</v>
      </c>
      <c r="O476" s="52" t="s">
        <v>25</v>
      </c>
      <c r="P476" s="50" t="s">
        <v>26</v>
      </c>
      <c r="Q476" s="53" t="s">
        <v>27</v>
      </c>
      <c r="W476" s="1" t="str">
        <f t="shared" si="59"/>
        <v>31鳥取県</v>
      </c>
    </row>
    <row r="477" spans="1:23" ht="14.25" thickTop="1" x14ac:dyDescent="0.15">
      <c r="A477" s="8">
        <f t="shared" si="58"/>
        <v>31</v>
      </c>
      <c r="B477" s="8"/>
      <c r="D477" s="54"/>
      <c r="E477" s="55" t="s">
        <v>28</v>
      </c>
      <c r="F477" s="56">
        <f>SUM(F478:F481)</f>
        <v>7018</v>
      </c>
      <c r="G477" s="57">
        <f>IFERROR(F477/P477,"-")</f>
        <v>1.1902985074626866</v>
      </c>
      <c r="H477" s="58">
        <f>SUM(H478:H481)</f>
        <v>6939</v>
      </c>
      <c r="I477" s="58">
        <f>SUM(I478:I481)</f>
        <v>6772</v>
      </c>
      <c r="J477" s="58">
        <f>SUM(J478:J481)</f>
        <v>6694</v>
      </c>
      <c r="K477" s="58">
        <f>SUM(K478:K481)</f>
        <v>6941</v>
      </c>
      <c r="L477" s="59">
        <f>SUM(L478:L481)</f>
        <v>6744</v>
      </c>
      <c r="M477" s="60">
        <f>IFERROR(L477/F477,"-")</f>
        <v>0.96095753776004555</v>
      </c>
      <c r="N477" s="101">
        <f>L477-F477</f>
        <v>-274</v>
      </c>
      <c r="O477" s="59">
        <f>SUM(O478:O481)</f>
        <v>6650</v>
      </c>
      <c r="P477" s="62">
        <f>SUM(P478:P481)</f>
        <v>5896</v>
      </c>
      <c r="Q477" s="63">
        <f>IFERROR(O477/P477,"-")</f>
        <v>1.1278833107191315</v>
      </c>
      <c r="W477" s="1" t="str">
        <f t="shared" si="59"/>
        <v>31鳥取県</v>
      </c>
    </row>
    <row r="478" spans="1:23" x14ac:dyDescent="0.15">
      <c r="A478" s="8">
        <f t="shared" si="58"/>
        <v>31</v>
      </c>
      <c r="B478" s="8"/>
      <c r="D478" s="64"/>
      <c r="E478" s="65" t="s">
        <v>29</v>
      </c>
      <c r="F478" s="66">
        <v>1176</v>
      </c>
      <c r="G478" s="67">
        <f>IFERROR(F478/P478,"-")</f>
        <v>2.0171526586620927</v>
      </c>
      <c r="H478" s="68">
        <v>872</v>
      </c>
      <c r="I478" s="68">
        <v>867</v>
      </c>
      <c r="J478" s="68">
        <v>874</v>
      </c>
      <c r="K478" s="68">
        <v>880</v>
      </c>
      <c r="L478" s="69">
        <v>938</v>
      </c>
      <c r="M478" s="70">
        <f>IFERROR(L478/F478,"-")</f>
        <v>0.79761904761904767</v>
      </c>
      <c r="N478" s="102">
        <f>L478-F478</f>
        <v>-238</v>
      </c>
      <c r="O478" s="69">
        <v>832</v>
      </c>
      <c r="P478" s="72">
        <v>583</v>
      </c>
      <c r="Q478" s="73">
        <f>IFERROR(O478/P478,"-")</f>
        <v>1.4271012006861064</v>
      </c>
      <c r="W478" s="1" t="str">
        <f t="shared" si="59"/>
        <v>31鳥取県</v>
      </c>
    </row>
    <row r="479" spans="1:23" x14ac:dyDescent="0.15">
      <c r="A479" s="8">
        <f t="shared" si="58"/>
        <v>31</v>
      </c>
      <c r="B479" s="8"/>
      <c r="D479" s="64"/>
      <c r="E479" s="74" t="s">
        <v>30</v>
      </c>
      <c r="F479" s="75">
        <v>3148</v>
      </c>
      <c r="G479" s="76">
        <f>IFERROR(F479/P479,"-")</f>
        <v>1.5591877166914314</v>
      </c>
      <c r="H479" s="77">
        <v>2956</v>
      </c>
      <c r="I479" s="77">
        <v>2910</v>
      </c>
      <c r="J479" s="77">
        <v>3004</v>
      </c>
      <c r="K479" s="77">
        <v>3022</v>
      </c>
      <c r="L479" s="78">
        <v>2903</v>
      </c>
      <c r="M479" s="79">
        <f>IFERROR(L479/F479,"-")</f>
        <v>0.92217280813214741</v>
      </c>
      <c r="N479" s="103">
        <f>L479-F479</f>
        <v>-245</v>
      </c>
      <c r="O479" s="78">
        <v>2969</v>
      </c>
      <c r="P479" s="81">
        <v>2019</v>
      </c>
      <c r="Q479" s="82">
        <f>IFERROR(O479/P479,"-")</f>
        <v>1.4705299653293711</v>
      </c>
      <c r="W479" s="1" t="str">
        <f t="shared" si="59"/>
        <v>31鳥取県</v>
      </c>
    </row>
    <row r="480" spans="1:23" x14ac:dyDescent="0.15">
      <c r="A480" s="8">
        <f t="shared" si="58"/>
        <v>31</v>
      </c>
      <c r="B480" s="8"/>
      <c r="D480" s="64"/>
      <c r="E480" s="74" t="s">
        <v>31</v>
      </c>
      <c r="F480" s="75">
        <v>911</v>
      </c>
      <c r="G480" s="76">
        <f>IFERROR(F480/P480,"-")</f>
        <v>0.42629854936827327</v>
      </c>
      <c r="H480" s="77">
        <v>1257</v>
      </c>
      <c r="I480" s="77">
        <v>1309</v>
      </c>
      <c r="J480" s="77">
        <v>1255</v>
      </c>
      <c r="K480" s="77">
        <v>1272</v>
      </c>
      <c r="L480" s="78">
        <v>1298</v>
      </c>
      <c r="M480" s="79">
        <f>IFERROR(L480/F480,"-")</f>
        <v>1.424807903402854</v>
      </c>
      <c r="N480" s="103">
        <f>L480-F480</f>
        <v>387</v>
      </c>
      <c r="O480" s="78">
        <v>1304</v>
      </c>
      <c r="P480" s="81">
        <v>2137</v>
      </c>
      <c r="Q480" s="82">
        <f>IFERROR(O480/P480,"-")</f>
        <v>0.61020121665886762</v>
      </c>
      <c r="W480" s="1" t="str">
        <f t="shared" si="59"/>
        <v>31鳥取県</v>
      </c>
    </row>
    <row r="481" spans="1:23" ht="14.25" thickBot="1" x14ac:dyDescent="0.2">
      <c r="A481" s="8">
        <f t="shared" si="58"/>
        <v>31</v>
      </c>
      <c r="B481" s="8"/>
      <c r="D481" s="83"/>
      <c r="E481" s="84" t="s">
        <v>32</v>
      </c>
      <c r="F481" s="85">
        <v>1783</v>
      </c>
      <c r="G481" s="86">
        <f>IFERROR(F481/P481,"-")</f>
        <v>1.5410544511668107</v>
      </c>
      <c r="H481" s="87">
        <v>1854</v>
      </c>
      <c r="I481" s="87">
        <v>1686</v>
      </c>
      <c r="J481" s="87">
        <v>1561</v>
      </c>
      <c r="K481" s="87">
        <v>1767</v>
      </c>
      <c r="L481" s="88">
        <v>1605</v>
      </c>
      <c r="M481" s="89">
        <f>IFERROR(L481/F481,"-")</f>
        <v>0.90016825574873804</v>
      </c>
      <c r="N481" s="104">
        <f>L481-F481</f>
        <v>-178</v>
      </c>
      <c r="O481" s="88">
        <v>1545</v>
      </c>
      <c r="P481" s="91">
        <v>1157</v>
      </c>
      <c r="Q481" s="92">
        <f>IFERROR(O481/P481,"-")</f>
        <v>1.3353500432152117</v>
      </c>
      <c r="W481" s="1" t="str">
        <f t="shared" si="59"/>
        <v>31鳥取県</v>
      </c>
    </row>
    <row r="482" spans="1:23" s="5" customFormat="1" x14ac:dyDescent="0.15">
      <c r="A482" s="93">
        <f t="shared" si="58"/>
        <v>31</v>
      </c>
      <c r="B482" s="93"/>
      <c r="D482" s="94"/>
      <c r="E482" s="95" t="s">
        <v>33</v>
      </c>
      <c r="F482" s="96">
        <v>0.93506493506493504</v>
      </c>
      <c r="G482" s="97"/>
      <c r="H482" s="96">
        <v>0.94666666666666666</v>
      </c>
      <c r="I482" s="96">
        <v>0.97222222222222221</v>
      </c>
      <c r="J482" s="96">
        <v>0.90277777777777779</v>
      </c>
      <c r="K482" s="96">
        <v>0.9859154929577465</v>
      </c>
      <c r="L482" s="96">
        <v>1</v>
      </c>
      <c r="M482" s="98"/>
      <c r="N482" s="98"/>
      <c r="O482" s="99"/>
      <c r="P482" s="99"/>
      <c r="Q482" s="98"/>
      <c r="W482" s="5" t="str">
        <f t="shared" si="59"/>
        <v>31鳥取県</v>
      </c>
    </row>
    <row r="483" spans="1:23" x14ac:dyDescent="0.15">
      <c r="A483" s="8">
        <f>A468+1</f>
        <v>32</v>
      </c>
      <c r="B483" s="8"/>
      <c r="C483" s="100">
        <f>A483</f>
        <v>32</v>
      </c>
      <c r="D483" s="100"/>
      <c r="R483" s="1" t="str">
        <f>"（"&amp;F485&amp;"　"&amp;H485&amp;"）"</f>
        <v>（32　島根県）</v>
      </c>
      <c r="W483" s="1" t="str">
        <f>TEXT(F485,"0?")&amp;H485</f>
        <v>32島根県</v>
      </c>
    </row>
    <row r="484" spans="1:23" ht="14.25" thickBot="1" x14ac:dyDescent="0.2">
      <c r="A484" s="8">
        <f t="shared" ref="A484:A497" si="60">A469+1</f>
        <v>32</v>
      </c>
      <c r="B484" s="8"/>
      <c r="C484" s="1" t="s">
        <v>3</v>
      </c>
      <c r="W484" s="1" t="str">
        <f>W483</f>
        <v>32島根県</v>
      </c>
    </row>
    <row r="485" spans="1:23" x14ac:dyDescent="0.15">
      <c r="A485" s="8">
        <f t="shared" si="60"/>
        <v>32</v>
      </c>
      <c r="B485" s="8"/>
      <c r="D485" s="10" t="s">
        <v>4</v>
      </c>
      <c r="E485" s="11"/>
      <c r="F485" s="12">
        <f>A485</f>
        <v>32</v>
      </c>
      <c r="G485" s="13"/>
      <c r="H485" s="13" t="s">
        <v>65</v>
      </c>
      <c r="I485" s="14"/>
      <c r="J485" s="15"/>
      <c r="K485" s="15"/>
      <c r="W485" s="1" t="str">
        <f t="shared" ref="W485:W497" si="61">W484</f>
        <v>32島根県</v>
      </c>
    </row>
    <row r="486" spans="1:23" x14ac:dyDescent="0.15">
      <c r="A486" s="8">
        <f t="shared" si="60"/>
        <v>32</v>
      </c>
      <c r="B486" s="8"/>
      <c r="D486" s="17"/>
      <c r="E486" s="18"/>
      <c r="F486" s="19"/>
      <c r="G486" s="20"/>
      <c r="H486" s="20"/>
      <c r="I486" s="21"/>
      <c r="J486" s="15"/>
      <c r="K486" s="15"/>
      <c r="W486" s="1" t="str">
        <f t="shared" si="61"/>
        <v>32島根県</v>
      </c>
    </row>
    <row r="487" spans="1:23" x14ac:dyDescent="0.15">
      <c r="A487" s="8">
        <f t="shared" si="60"/>
        <v>32</v>
      </c>
      <c r="B487" s="8"/>
      <c r="D487" s="22" t="s">
        <v>6</v>
      </c>
      <c r="E487" s="23"/>
      <c r="F487" s="24">
        <v>67.1126</v>
      </c>
      <c r="G487" s="25"/>
      <c r="H487" s="25"/>
      <c r="I487" s="26"/>
      <c r="J487" s="27"/>
      <c r="K487" s="27"/>
      <c r="M487" s="28"/>
      <c r="W487" s="1" t="str">
        <f t="shared" si="61"/>
        <v>32島根県</v>
      </c>
    </row>
    <row r="488" spans="1:23" ht="14.25" thickBot="1" x14ac:dyDescent="0.2">
      <c r="A488" s="8">
        <f t="shared" si="60"/>
        <v>32</v>
      </c>
      <c r="B488" s="8"/>
      <c r="D488" s="29" t="s">
        <v>7</v>
      </c>
      <c r="E488" s="30"/>
      <c r="F488" s="31">
        <v>6708.26</v>
      </c>
      <c r="G488" s="32"/>
      <c r="H488" s="32"/>
      <c r="I488" s="33"/>
      <c r="J488" s="34"/>
      <c r="K488" s="34"/>
      <c r="M488" s="35"/>
      <c r="W488" s="1" t="str">
        <f t="shared" si="61"/>
        <v>32島根県</v>
      </c>
    </row>
    <row r="489" spans="1:23" ht="14.25" thickBot="1" x14ac:dyDescent="0.2">
      <c r="A489" s="8">
        <f t="shared" si="60"/>
        <v>32</v>
      </c>
      <c r="B489" s="8"/>
      <c r="C489" s="1" t="s">
        <v>8</v>
      </c>
      <c r="W489" s="1" t="str">
        <f t="shared" si="61"/>
        <v>32島根県</v>
      </c>
    </row>
    <row r="490" spans="1:23" x14ac:dyDescent="0.15">
      <c r="A490" s="8">
        <f t="shared" si="60"/>
        <v>32</v>
      </c>
      <c r="B490" s="8"/>
      <c r="D490" s="37"/>
      <c r="E490" s="38"/>
      <c r="F490" s="39" t="s">
        <v>9</v>
      </c>
      <c r="G490" s="40"/>
      <c r="H490" s="41" t="s">
        <v>10</v>
      </c>
      <c r="I490" s="41" t="s">
        <v>11</v>
      </c>
      <c r="J490" s="41" t="s">
        <v>12</v>
      </c>
      <c r="K490" s="41" t="s">
        <v>13</v>
      </c>
      <c r="L490" s="42" t="s">
        <v>14</v>
      </c>
      <c r="M490" s="40"/>
      <c r="N490" s="40"/>
      <c r="O490" s="42" t="s">
        <v>15</v>
      </c>
      <c r="P490" s="40"/>
      <c r="Q490" s="43"/>
      <c r="W490" s="1" t="str">
        <f t="shared" si="61"/>
        <v>32島根県</v>
      </c>
    </row>
    <row r="491" spans="1:23" ht="32.25" thickBot="1" x14ac:dyDescent="0.2">
      <c r="A491" s="8">
        <f t="shared" si="60"/>
        <v>32</v>
      </c>
      <c r="B491" s="8"/>
      <c r="D491" s="44"/>
      <c r="E491" s="45"/>
      <c r="F491" s="46" t="s">
        <v>16</v>
      </c>
      <c r="G491" s="47" t="s">
        <v>17</v>
      </c>
      <c r="H491" s="48" t="s">
        <v>18</v>
      </c>
      <c r="I491" s="48" t="s">
        <v>19</v>
      </c>
      <c r="J491" s="48" t="s">
        <v>20</v>
      </c>
      <c r="K491" s="48" t="s">
        <v>21</v>
      </c>
      <c r="L491" s="49" t="s">
        <v>22</v>
      </c>
      <c r="M491" s="50" t="s">
        <v>23</v>
      </c>
      <c r="N491" s="51" t="s">
        <v>24</v>
      </c>
      <c r="O491" s="52" t="s">
        <v>25</v>
      </c>
      <c r="P491" s="50" t="s">
        <v>26</v>
      </c>
      <c r="Q491" s="53" t="s">
        <v>27</v>
      </c>
      <c r="W491" s="1" t="str">
        <f t="shared" si="61"/>
        <v>32島根県</v>
      </c>
    </row>
    <row r="492" spans="1:23" ht="14.25" thickTop="1" x14ac:dyDescent="0.15">
      <c r="A492" s="8">
        <f t="shared" si="60"/>
        <v>32</v>
      </c>
      <c r="B492" s="8"/>
      <c r="D492" s="54"/>
      <c r="E492" s="55" t="s">
        <v>28</v>
      </c>
      <c r="F492" s="56">
        <f>SUM(F493:F496)</f>
        <v>8667</v>
      </c>
      <c r="G492" s="57">
        <f>IFERROR(F492/P492,"-")</f>
        <v>1.319378900898158</v>
      </c>
      <c r="H492" s="58">
        <f>SUM(H493:H496)</f>
        <v>8245</v>
      </c>
      <c r="I492" s="58">
        <f>SUM(I493:I496)</f>
        <v>8024</v>
      </c>
      <c r="J492" s="58">
        <f>SUM(J493:J496)</f>
        <v>7870</v>
      </c>
      <c r="K492" s="58">
        <f>SUM(K493:K496)</f>
        <v>7748</v>
      </c>
      <c r="L492" s="59">
        <f>SUM(L493:L496)</f>
        <v>7781</v>
      </c>
      <c r="M492" s="60">
        <f>IFERROR(L492/F492,"-")</f>
        <v>0.89777316257067041</v>
      </c>
      <c r="N492" s="101">
        <f>L492-F492</f>
        <v>-886</v>
      </c>
      <c r="O492" s="59">
        <f>SUM(O493:O496)</f>
        <v>7491</v>
      </c>
      <c r="P492" s="62">
        <f>SUM(P493:P496)</f>
        <v>6569</v>
      </c>
      <c r="Q492" s="63">
        <f>IFERROR(O492/P492,"-")</f>
        <v>1.1403562186025271</v>
      </c>
      <c r="W492" s="1" t="str">
        <f t="shared" si="61"/>
        <v>32島根県</v>
      </c>
    </row>
    <row r="493" spans="1:23" x14ac:dyDescent="0.15">
      <c r="A493" s="8">
        <f t="shared" si="60"/>
        <v>32</v>
      </c>
      <c r="B493" s="8"/>
      <c r="D493" s="64"/>
      <c r="E493" s="65" t="s">
        <v>29</v>
      </c>
      <c r="F493" s="66">
        <v>1257</v>
      </c>
      <c r="G493" s="67">
        <f>IFERROR(F493/P493,"-")</f>
        <v>2.0539215686274508</v>
      </c>
      <c r="H493" s="68">
        <v>943</v>
      </c>
      <c r="I493" s="68">
        <v>926</v>
      </c>
      <c r="J493" s="68">
        <v>902</v>
      </c>
      <c r="K493" s="68">
        <v>858</v>
      </c>
      <c r="L493" s="69">
        <v>855</v>
      </c>
      <c r="M493" s="70">
        <f>IFERROR(L493/F493,"-")</f>
        <v>0.68019093078758952</v>
      </c>
      <c r="N493" s="102">
        <f>L493-F493</f>
        <v>-402</v>
      </c>
      <c r="O493" s="69">
        <v>877</v>
      </c>
      <c r="P493" s="72">
        <v>612</v>
      </c>
      <c r="Q493" s="73">
        <f>IFERROR(O493/P493,"-")</f>
        <v>1.4330065359477124</v>
      </c>
      <c r="W493" s="1" t="str">
        <f t="shared" si="61"/>
        <v>32島根県</v>
      </c>
    </row>
    <row r="494" spans="1:23" x14ac:dyDescent="0.15">
      <c r="A494" s="8">
        <f t="shared" si="60"/>
        <v>32</v>
      </c>
      <c r="B494" s="8"/>
      <c r="D494" s="64"/>
      <c r="E494" s="74" t="s">
        <v>30</v>
      </c>
      <c r="F494" s="75">
        <v>3576</v>
      </c>
      <c r="G494" s="76">
        <f>IFERROR(F494/P494,"-")</f>
        <v>1.6494464944649447</v>
      </c>
      <c r="H494" s="77">
        <v>3477</v>
      </c>
      <c r="I494" s="77">
        <v>3346</v>
      </c>
      <c r="J494" s="77">
        <v>3265</v>
      </c>
      <c r="K494" s="77">
        <v>3292</v>
      </c>
      <c r="L494" s="78">
        <v>3223</v>
      </c>
      <c r="M494" s="79">
        <f>IFERROR(L494/F494,"-")</f>
        <v>0.90128635346756147</v>
      </c>
      <c r="N494" s="103">
        <f>L494-F494</f>
        <v>-353</v>
      </c>
      <c r="O494" s="78">
        <v>3118</v>
      </c>
      <c r="P494" s="81">
        <v>2168</v>
      </c>
      <c r="Q494" s="82">
        <f>IFERROR(O494/P494,"-")</f>
        <v>1.4381918819188191</v>
      </c>
      <c r="W494" s="1" t="str">
        <f t="shared" si="61"/>
        <v>32島根県</v>
      </c>
    </row>
    <row r="495" spans="1:23" x14ac:dyDescent="0.15">
      <c r="A495" s="8">
        <f t="shared" si="60"/>
        <v>32</v>
      </c>
      <c r="B495" s="8"/>
      <c r="D495" s="64"/>
      <c r="E495" s="74" t="s">
        <v>31</v>
      </c>
      <c r="F495" s="75">
        <v>1427</v>
      </c>
      <c r="G495" s="76">
        <f>IFERROR(F495/P495,"-")</f>
        <v>0.7127872127872128</v>
      </c>
      <c r="H495" s="77">
        <v>1612</v>
      </c>
      <c r="I495" s="77">
        <v>1709</v>
      </c>
      <c r="J495" s="77">
        <v>1755</v>
      </c>
      <c r="K495" s="77">
        <v>1672</v>
      </c>
      <c r="L495" s="78">
        <v>1807</v>
      </c>
      <c r="M495" s="79">
        <f>IFERROR(L495/F495,"-")</f>
        <v>1.2662929222144359</v>
      </c>
      <c r="N495" s="103">
        <f>L495-F495</f>
        <v>380</v>
      </c>
      <c r="O495" s="78">
        <v>1720</v>
      </c>
      <c r="P495" s="81">
        <v>2002</v>
      </c>
      <c r="Q495" s="82">
        <f>IFERROR(O495/P495,"-")</f>
        <v>0.85914085914085914</v>
      </c>
      <c r="W495" s="1" t="str">
        <f t="shared" si="61"/>
        <v>32島根県</v>
      </c>
    </row>
    <row r="496" spans="1:23" ht="14.25" thickBot="1" x14ac:dyDescent="0.2">
      <c r="A496" s="8">
        <f t="shared" si="60"/>
        <v>32</v>
      </c>
      <c r="B496" s="8"/>
      <c r="D496" s="83"/>
      <c r="E496" s="84" t="s">
        <v>32</v>
      </c>
      <c r="F496" s="85">
        <v>2407</v>
      </c>
      <c r="G496" s="86">
        <f>IFERROR(F496/P496,"-")</f>
        <v>1.3469501958589816</v>
      </c>
      <c r="H496" s="87">
        <v>2213</v>
      </c>
      <c r="I496" s="87">
        <v>2043</v>
      </c>
      <c r="J496" s="87">
        <v>1948</v>
      </c>
      <c r="K496" s="87">
        <v>1926</v>
      </c>
      <c r="L496" s="88">
        <v>1896</v>
      </c>
      <c r="M496" s="89">
        <f>IFERROR(L496/F496,"-")</f>
        <v>0.78770253427503112</v>
      </c>
      <c r="N496" s="104">
        <f>L496-F496</f>
        <v>-511</v>
      </c>
      <c r="O496" s="88">
        <v>1776</v>
      </c>
      <c r="P496" s="91">
        <v>1787</v>
      </c>
      <c r="Q496" s="92">
        <f>IFERROR(O496/P496,"-")</f>
        <v>0.99384443200895356</v>
      </c>
      <c r="W496" s="1" t="str">
        <f t="shared" si="61"/>
        <v>32島根県</v>
      </c>
    </row>
    <row r="497" spans="1:23" s="5" customFormat="1" x14ac:dyDescent="0.15">
      <c r="A497" s="93">
        <f t="shared" si="60"/>
        <v>32</v>
      </c>
      <c r="B497" s="93"/>
      <c r="D497" s="94"/>
      <c r="E497" s="95" t="s">
        <v>33</v>
      </c>
      <c r="F497" s="96">
        <v>0.95121951219512191</v>
      </c>
      <c r="G497" s="97"/>
      <c r="H497" s="96">
        <v>0.98717948717948723</v>
      </c>
      <c r="I497" s="96">
        <v>1</v>
      </c>
      <c r="J497" s="96">
        <v>1</v>
      </c>
      <c r="K497" s="96">
        <v>1</v>
      </c>
      <c r="L497" s="96">
        <v>1</v>
      </c>
      <c r="M497" s="98"/>
      <c r="N497" s="98"/>
      <c r="O497" s="99"/>
      <c r="P497" s="99"/>
      <c r="Q497" s="98"/>
      <c r="W497" s="5" t="str">
        <f t="shared" si="61"/>
        <v>32島根県</v>
      </c>
    </row>
    <row r="498" spans="1:23" x14ac:dyDescent="0.15">
      <c r="A498" s="8">
        <f>A483+1</f>
        <v>33</v>
      </c>
      <c r="B498" s="8"/>
      <c r="C498" s="100">
        <f>A498</f>
        <v>33</v>
      </c>
      <c r="D498" s="100"/>
      <c r="R498" s="1" t="str">
        <f>"（"&amp;F500&amp;"　"&amp;H500&amp;"）"</f>
        <v>（33　岡山県）</v>
      </c>
      <c r="W498" s="1" t="str">
        <f>TEXT(F500,"0?")&amp;H500</f>
        <v>33岡山県</v>
      </c>
    </row>
    <row r="499" spans="1:23" ht="14.25" thickBot="1" x14ac:dyDescent="0.2">
      <c r="A499" s="8">
        <f t="shared" ref="A499:A512" si="62">A484+1</f>
        <v>33</v>
      </c>
      <c r="B499" s="8"/>
      <c r="C499" s="1" t="s">
        <v>3</v>
      </c>
      <c r="W499" s="1" t="str">
        <f>W498</f>
        <v>33岡山県</v>
      </c>
    </row>
    <row r="500" spans="1:23" x14ac:dyDescent="0.15">
      <c r="A500" s="8">
        <f t="shared" si="62"/>
        <v>33</v>
      </c>
      <c r="B500" s="8"/>
      <c r="D500" s="10" t="s">
        <v>4</v>
      </c>
      <c r="E500" s="11"/>
      <c r="F500" s="12">
        <f>A500</f>
        <v>33</v>
      </c>
      <c r="G500" s="13"/>
      <c r="H500" s="13" t="s">
        <v>66</v>
      </c>
      <c r="I500" s="14"/>
      <c r="J500" s="15"/>
      <c r="K500" s="15"/>
      <c r="W500" s="1" t="str">
        <f t="shared" ref="W500:W512" si="63">W499</f>
        <v>33岡山県</v>
      </c>
    </row>
    <row r="501" spans="1:23" x14ac:dyDescent="0.15">
      <c r="A501" s="8">
        <f t="shared" si="62"/>
        <v>33</v>
      </c>
      <c r="B501" s="8"/>
      <c r="D501" s="17"/>
      <c r="E501" s="18"/>
      <c r="F501" s="19"/>
      <c r="G501" s="20"/>
      <c r="H501" s="20"/>
      <c r="I501" s="21"/>
      <c r="J501" s="15"/>
      <c r="K501" s="15"/>
      <c r="W501" s="1" t="str">
        <f t="shared" si="63"/>
        <v>33岡山県</v>
      </c>
    </row>
    <row r="502" spans="1:23" x14ac:dyDescent="0.15">
      <c r="A502" s="8">
        <f t="shared" si="62"/>
        <v>33</v>
      </c>
      <c r="B502" s="8"/>
      <c r="D502" s="22" t="s">
        <v>6</v>
      </c>
      <c r="E502" s="23"/>
      <c r="F502" s="24">
        <v>188.8432</v>
      </c>
      <c r="G502" s="25"/>
      <c r="H502" s="25"/>
      <c r="I502" s="26"/>
      <c r="J502" s="27"/>
      <c r="K502" s="27"/>
      <c r="M502" s="28"/>
      <c r="W502" s="1" t="str">
        <f t="shared" si="63"/>
        <v>33岡山県</v>
      </c>
    </row>
    <row r="503" spans="1:23" ht="14.25" thickBot="1" x14ac:dyDescent="0.2">
      <c r="A503" s="8">
        <f t="shared" si="62"/>
        <v>33</v>
      </c>
      <c r="B503" s="8"/>
      <c r="D503" s="29" t="s">
        <v>7</v>
      </c>
      <c r="E503" s="30"/>
      <c r="F503" s="31">
        <v>7107.29</v>
      </c>
      <c r="G503" s="32"/>
      <c r="H503" s="32"/>
      <c r="I503" s="33"/>
      <c r="J503" s="34"/>
      <c r="K503" s="34"/>
      <c r="M503" s="35"/>
      <c r="W503" s="1" t="str">
        <f t="shared" si="63"/>
        <v>33岡山県</v>
      </c>
    </row>
    <row r="504" spans="1:23" ht="14.25" thickBot="1" x14ac:dyDescent="0.2">
      <c r="A504" s="8">
        <f t="shared" si="62"/>
        <v>33</v>
      </c>
      <c r="B504" s="8"/>
      <c r="C504" s="1" t="s">
        <v>8</v>
      </c>
      <c r="W504" s="1" t="str">
        <f t="shared" si="63"/>
        <v>33岡山県</v>
      </c>
    </row>
    <row r="505" spans="1:23" x14ac:dyDescent="0.15">
      <c r="A505" s="8">
        <f t="shared" si="62"/>
        <v>33</v>
      </c>
      <c r="B505" s="8"/>
      <c r="D505" s="37"/>
      <c r="E505" s="38"/>
      <c r="F505" s="39" t="s">
        <v>9</v>
      </c>
      <c r="G505" s="40"/>
      <c r="H505" s="41" t="s">
        <v>10</v>
      </c>
      <c r="I505" s="41" t="s">
        <v>11</v>
      </c>
      <c r="J505" s="41" t="s">
        <v>12</v>
      </c>
      <c r="K505" s="41" t="s">
        <v>13</v>
      </c>
      <c r="L505" s="42" t="s">
        <v>14</v>
      </c>
      <c r="M505" s="40"/>
      <c r="N505" s="40"/>
      <c r="O505" s="42" t="s">
        <v>15</v>
      </c>
      <c r="P505" s="40"/>
      <c r="Q505" s="43"/>
      <c r="W505" s="1" t="str">
        <f t="shared" si="63"/>
        <v>33岡山県</v>
      </c>
    </row>
    <row r="506" spans="1:23" ht="32.25" thickBot="1" x14ac:dyDescent="0.2">
      <c r="A506" s="8">
        <f t="shared" si="62"/>
        <v>33</v>
      </c>
      <c r="B506" s="8"/>
      <c r="D506" s="44"/>
      <c r="E506" s="45"/>
      <c r="F506" s="46" t="s">
        <v>16</v>
      </c>
      <c r="G506" s="47" t="s">
        <v>17</v>
      </c>
      <c r="H506" s="48" t="s">
        <v>18</v>
      </c>
      <c r="I506" s="48" t="s">
        <v>19</v>
      </c>
      <c r="J506" s="48" t="s">
        <v>20</v>
      </c>
      <c r="K506" s="48" t="s">
        <v>21</v>
      </c>
      <c r="L506" s="49" t="s">
        <v>22</v>
      </c>
      <c r="M506" s="50" t="s">
        <v>23</v>
      </c>
      <c r="N506" s="51" t="s">
        <v>24</v>
      </c>
      <c r="O506" s="52" t="s">
        <v>25</v>
      </c>
      <c r="P506" s="50" t="s">
        <v>26</v>
      </c>
      <c r="Q506" s="53" t="s">
        <v>27</v>
      </c>
      <c r="W506" s="1" t="str">
        <f t="shared" si="63"/>
        <v>33岡山県</v>
      </c>
    </row>
    <row r="507" spans="1:23" ht="14.25" thickTop="1" x14ac:dyDescent="0.15">
      <c r="A507" s="8">
        <f t="shared" si="62"/>
        <v>33</v>
      </c>
      <c r="B507" s="8"/>
      <c r="D507" s="54"/>
      <c r="E507" s="55" t="s">
        <v>28</v>
      </c>
      <c r="F507" s="56">
        <f>SUM(F508:F511)</f>
        <v>23204</v>
      </c>
      <c r="G507" s="57">
        <f>IFERROR(F507/P507,"-")</f>
        <v>1.1501933181322495</v>
      </c>
      <c r="H507" s="58">
        <f>SUM(H508:H511)</f>
        <v>23461</v>
      </c>
      <c r="I507" s="58">
        <f>SUM(I508:I511)</f>
        <v>23184</v>
      </c>
      <c r="J507" s="58">
        <f>SUM(J508:J511)</f>
        <v>22740</v>
      </c>
      <c r="K507" s="58">
        <f>SUM(K508:K511)</f>
        <v>22431</v>
      </c>
      <c r="L507" s="59">
        <f>SUM(L508:L511)</f>
        <v>22288</v>
      </c>
      <c r="M507" s="60">
        <f>IFERROR(L507/F507,"-")</f>
        <v>0.9605240475780038</v>
      </c>
      <c r="N507" s="101">
        <f>L507-F507</f>
        <v>-916</v>
      </c>
      <c r="O507" s="59">
        <f>SUM(O508:O511)</f>
        <v>21838</v>
      </c>
      <c r="P507" s="62">
        <f>SUM(P508:P511)</f>
        <v>20174</v>
      </c>
      <c r="Q507" s="63">
        <f>IFERROR(O507/P507,"-")</f>
        <v>1.0824824030930902</v>
      </c>
      <c r="W507" s="1" t="str">
        <f t="shared" si="63"/>
        <v>33岡山県</v>
      </c>
    </row>
    <row r="508" spans="1:23" x14ac:dyDescent="0.15">
      <c r="A508" s="8">
        <f t="shared" si="62"/>
        <v>33</v>
      </c>
      <c r="B508" s="8"/>
      <c r="D508" s="64"/>
      <c r="E508" s="65" t="s">
        <v>29</v>
      </c>
      <c r="F508" s="66">
        <v>4222</v>
      </c>
      <c r="G508" s="67">
        <f>IFERROR(F508/P508,"-")</f>
        <v>1.8772787905735882</v>
      </c>
      <c r="H508" s="68">
        <v>3851</v>
      </c>
      <c r="I508" s="68">
        <v>3763</v>
      </c>
      <c r="J508" s="68">
        <v>3856</v>
      </c>
      <c r="K508" s="68">
        <v>4021</v>
      </c>
      <c r="L508" s="69">
        <v>3874</v>
      </c>
      <c r="M508" s="70">
        <f>IFERROR(L508/F508,"-")</f>
        <v>0.91757460918995737</v>
      </c>
      <c r="N508" s="102">
        <f>L508-F508</f>
        <v>-348</v>
      </c>
      <c r="O508" s="69">
        <v>4054</v>
      </c>
      <c r="P508" s="72">
        <v>2249</v>
      </c>
      <c r="Q508" s="73">
        <f>IFERROR(O508/P508,"-")</f>
        <v>1.8025789239662071</v>
      </c>
      <c r="W508" s="1" t="str">
        <f t="shared" si="63"/>
        <v>33岡山県</v>
      </c>
    </row>
    <row r="509" spans="1:23" x14ac:dyDescent="0.15">
      <c r="A509" s="8">
        <f t="shared" si="62"/>
        <v>33</v>
      </c>
      <c r="B509" s="8"/>
      <c r="D509" s="64"/>
      <c r="E509" s="74" t="s">
        <v>30</v>
      </c>
      <c r="F509" s="75">
        <v>9698</v>
      </c>
      <c r="G509" s="76">
        <f>IFERROR(F509/P509,"-")</f>
        <v>1.4182509505703422</v>
      </c>
      <c r="H509" s="77">
        <v>9287</v>
      </c>
      <c r="I509" s="77">
        <v>8925</v>
      </c>
      <c r="J509" s="77">
        <v>8919</v>
      </c>
      <c r="K509" s="77">
        <v>8400</v>
      </c>
      <c r="L509" s="78">
        <v>8195</v>
      </c>
      <c r="M509" s="79">
        <f>IFERROR(L509/F509,"-")</f>
        <v>0.84501959166838525</v>
      </c>
      <c r="N509" s="103">
        <f>L509-F509</f>
        <v>-1503</v>
      </c>
      <c r="O509" s="78">
        <v>8113</v>
      </c>
      <c r="P509" s="81">
        <v>6838</v>
      </c>
      <c r="Q509" s="82">
        <f>IFERROR(O509/P509,"-")</f>
        <v>1.1864580286633519</v>
      </c>
      <c r="W509" s="1" t="str">
        <f t="shared" si="63"/>
        <v>33岡山県</v>
      </c>
    </row>
    <row r="510" spans="1:23" x14ac:dyDescent="0.15">
      <c r="A510" s="8">
        <f t="shared" si="62"/>
        <v>33</v>
      </c>
      <c r="B510" s="8"/>
      <c r="D510" s="64"/>
      <c r="E510" s="74" t="s">
        <v>31</v>
      </c>
      <c r="F510" s="75">
        <v>3041</v>
      </c>
      <c r="G510" s="76">
        <f>IFERROR(F510/P510,"-")</f>
        <v>0.46929012345679011</v>
      </c>
      <c r="H510" s="77">
        <v>3556</v>
      </c>
      <c r="I510" s="77">
        <v>4040</v>
      </c>
      <c r="J510" s="77">
        <v>3600</v>
      </c>
      <c r="K510" s="77">
        <v>4030</v>
      </c>
      <c r="L510" s="78">
        <v>4376</v>
      </c>
      <c r="M510" s="79">
        <f>IFERROR(L510/F510,"-")</f>
        <v>1.4390003288391977</v>
      </c>
      <c r="N510" s="103">
        <f>L510-F510</f>
        <v>1335</v>
      </c>
      <c r="O510" s="78">
        <v>4672</v>
      </c>
      <c r="P510" s="81">
        <v>6480</v>
      </c>
      <c r="Q510" s="82">
        <f>IFERROR(O510/P510,"-")</f>
        <v>0.72098765432098766</v>
      </c>
      <c r="W510" s="1" t="str">
        <f t="shared" si="63"/>
        <v>33岡山県</v>
      </c>
    </row>
    <row r="511" spans="1:23" ht="14.25" thickBot="1" x14ac:dyDescent="0.2">
      <c r="A511" s="8">
        <f t="shared" si="62"/>
        <v>33</v>
      </c>
      <c r="B511" s="8"/>
      <c r="D511" s="83"/>
      <c r="E511" s="84" t="s">
        <v>32</v>
      </c>
      <c r="F511" s="85">
        <v>6243</v>
      </c>
      <c r="G511" s="86">
        <f>IFERROR(F511/P511,"-")</f>
        <v>1.3551117864119817</v>
      </c>
      <c r="H511" s="87">
        <v>6767</v>
      </c>
      <c r="I511" s="87">
        <v>6456</v>
      </c>
      <c r="J511" s="87">
        <v>6365</v>
      </c>
      <c r="K511" s="87">
        <v>5980</v>
      </c>
      <c r="L511" s="88">
        <v>5843</v>
      </c>
      <c r="M511" s="89">
        <f>IFERROR(L511/F511,"-")</f>
        <v>0.93592823962838378</v>
      </c>
      <c r="N511" s="104">
        <f>L511-F511</f>
        <v>-400</v>
      </c>
      <c r="O511" s="88">
        <v>4999</v>
      </c>
      <c r="P511" s="91">
        <v>4607</v>
      </c>
      <c r="Q511" s="92">
        <f>IFERROR(O511/P511,"-")</f>
        <v>1.0850879097026265</v>
      </c>
      <c r="W511" s="1" t="str">
        <f t="shared" si="63"/>
        <v>33岡山県</v>
      </c>
    </row>
    <row r="512" spans="1:23" s="5" customFormat="1" x14ac:dyDescent="0.15">
      <c r="A512" s="93">
        <f t="shared" si="62"/>
        <v>33</v>
      </c>
      <c r="B512" s="93"/>
      <c r="D512" s="94"/>
      <c r="E512" s="95" t="s">
        <v>33</v>
      </c>
      <c r="F512" s="96">
        <v>0.96666666666666667</v>
      </c>
      <c r="G512" s="97"/>
      <c r="H512" s="96">
        <v>0.95189003436426112</v>
      </c>
      <c r="I512" s="96">
        <v>0.96819787985865724</v>
      </c>
      <c r="J512" s="96">
        <v>0.94202898550724634</v>
      </c>
      <c r="K512" s="96">
        <v>0.97802197802197799</v>
      </c>
      <c r="L512" s="96">
        <v>0.95880149812734083</v>
      </c>
      <c r="M512" s="98"/>
      <c r="N512" s="98"/>
      <c r="O512" s="99"/>
      <c r="P512" s="99"/>
      <c r="Q512" s="98"/>
      <c r="W512" s="5" t="str">
        <f t="shared" si="63"/>
        <v>33岡山県</v>
      </c>
    </row>
    <row r="513" spans="1:23" x14ac:dyDescent="0.15">
      <c r="A513" s="8">
        <f>A498+1</f>
        <v>34</v>
      </c>
      <c r="B513" s="8"/>
      <c r="C513" s="100">
        <f>A513</f>
        <v>34</v>
      </c>
      <c r="D513" s="100"/>
      <c r="R513" s="1" t="str">
        <f>"（"&amp;F515&amp;"　"&amp;H515&amp;"）"</f>
        <v>（34　広島県）</v>
      </c>
      <c r="W513" s="1" t="str">
        <f>TEXT(F515,"0?")&amp;H515</f>
        <v>34広島県</v>
      </c>
    </row>
    <row r="514" spans="1:23" ht="14.25" thickBot="1" x14ac:dyDescent="0.2">
      <c r="A514" s="8">
        <f t="shared" ref="A514:A527" si="64">A499+1</f>
        <v>34</v>
      </c>
      <c r="B514" s="8"/>
      <c r="C514" s="1" t="s">
        <v>3</v>
      </c>
      <c r="W514" s="1" t="str">
        <f>W513</f>
        <v>34広島県</v>
      </c>
    </row>
    <row r="515" spans="1:23" x14ac:dyDescent="0.15">
      <c r="A515" s="8">
        <f t="shared" si="64"/>
        <v>34</v>
      </c>
      <c r="B515" s="8"/>
      <c r="D515" s="10" t="s">
        <v>4</v>
      </c>
      <c r="E515" s="11"/>
      <c r="F515" s="12">
        <f>A515</f>
        <v>34</v>
      </c>
      <c r="G515" s="13"/>
      <c r="H515" s="13" t="s">
        <v>67</v>
      </c>
      <c r="I515" s="14"/>
      <c r="J515" s="15"/>
      <c r="K515" s="15"/>
      <c r="W515" s="1" t="str">
        <f t="shared" ref="W515:W527" si="65">W514</f>
        <v>34広島県</v>
      </c>
    </row>
    <row r="516" spans="1:23" x14ac:dyDescent="0.15">
      <c r="A516" s="8">
        <f t="shared" si="64"/>
        <v>34</v>
      </c>
      <c r="B516" s="8"/>
      <c r="D516" s="17"/>
      <c r="E516" s="18"/>
      <c r="F516" s="19"/>
      <c r="G516" s="20"/>
      <c r="H516" s="20"/>
      <c r="I516" s="21"/>
      <c r="J516" s="15"/>
      <c r="K516" s="15"/>
      <c r="W516" s="1" t="str">
        <f t="shared" si="65"/>
        <v>34広島県</v>
      </c>
    </row>
    <row r="517" spans="1:23" x14ac:dyDescent="0.15">
      <c r="A517" s="8">
        <f t="shared" si="64"/>
        <v>34</v>
      </c>
      <c r="B517" s="8"/>
      <c r="D517" s="22" t="s">
        <v>6</v>
      </c>
      <c r="E517" s="23"/>
      <c r="F517" s="24">
        <v>279.97019999999998</v>
      </c>
      <c r="G517" s="25"/>
      <c r="H517" s="25"/>
      <c r="I517" s="26"/>
      <c r="J517" s="27"/>
      <c r="K517" s="27"/>
      <c r="M517" s="28"/>
      <c r="W517" s="1" t="str">
        <f t="shared" si="65"/>
        <v>34広島県</v>
      </c>
    </row>
    <row r="518" spans="1:23" ht="14.25" thickBot="1" x14ac:dyDescent="0.2">
      <c r="A518" s="8">
        <f t="shared" si="64"/>
        <v>34</v>
      </c>
      <c r="B518" s="8"/>
      <c r="D518" s="29" t="s">
        <v>7</v>
      </c>
      <c r="E518" s="30"/>
      <c r="F518" s="31">
        <v>8479.61</v>
      </c>
      <c r="G518" s="32"/>
      <c r="H518" s="32"/>
      <c r="I518" s="33"/>
      <c r="J518" s="34"/>
      <c r="K518" s="34"/>
      <c r="M518" s="35"/>
      <c r="W518" s="1" t="str">
        <f t="shared" si="65"/>
        <v>34広島県</v>
      </c>
    </row>
    <row r="519" spans="1:23" ht="14.25" thickBot="1" x14ac:dyDescent="0.2">
      <c r="A519" s="8">
        <f t="shared" si="64"/>
        <v>34</v>
      </c>
      <c r="B519" s="8"/>
      <c r="C519" s="1" t="s">
        <v>8</v>
      </c>
      <c r="W519" s="1" t="str">
        <f t="shared" si="65"/>
        <v>34広島県</v>
      </c>
    </row>
    <row r="520" spans="1:23" x14ac:dyDescent="0.15">
      <c r="A520" s="8">
        <f t="shared" si="64"/>
        <v>34</v>
      </c>
      <c r="B520" s="8"/>
      <c r="D520" s="37"/>
      <c r="E520" s="38"/>
      <c r="F520" s="39" t="s">
        <v>9</v>
      </c>
      <c r="G520" s="40"/>
      <c r="H520" s="41" t="s">
        <v>10</v>
      </c>
      <c r="I520" s="41" t="s">
        <v>11</v>
      </c>
      <c r="J520" s="41" t="s">
        <v>12</v>
      </c>
      <c r="K520" s="41" t="s">
        <v>13</v>
      </c>
      <c r="L520" s="42" t="s">
        <v>14</v>
      </c>
      <c r="M520" s="40"/>
      <c r="N520" s="40"/>
      <c r="O520" s="42" t="s">
        <v>15</v>
      </c>
      <c r="P520" s="40"/>
      <c r="Q520" s="43"/>
      <c r="W520" s="1" t="str">
        <f t="shared" si="65"/>
        <v>34広島県</v>
      </c>
    </row>
    <row r="521" spans="1:23" ht="32.25" thickBot="1" x14ac:dyDescent="0.2">
      <c r="A521" s="8">
        <f t="shared" si="64"/>
        <v>34</v>
      </c>
      <c r="B521" s="8"/>
      <c r="D521" s="44"/>
      <c r="E521" s="45"/>
      <c r="F521" s="46" t="s">
        <v>16</v>
      </c>
      <c r="G521" s="47" t="s">
        <v>17</v>
      </c>
      <c r="H521" s="48" t="s">
        <v>18</v>
      </c>
      <c r="I521" s="48" t="s">
        <v>19</v>
      </c>
      <c r="J521" s="48" t="s">
        <v>20</v>
      </c>
      <c r="K521" s="48" t="s">
        <v>21</v>
      </c>
      <c r="L521" s="49" t="s">
        <v>22</v>
      </c>
      <c r="M521" s="50" t="s">
        <v>23</v>
      </c>
      <c r="N521" s="51" t="s">
        <v>24</v>
      </c>
      <c r="O521" s="52" t="s">
        <v>25</v>
      </c>
      <c r="P521" s="50" t="s">
        <v>26</v>
      </c>
      <c r="Q521" s="53" t="s">
        <v>27</v>
      </c>
      <c r="W521" s="1" t="str">
        <f t="shared" si="65"/>
        <v>34広島県</v>
      </c>
    </row>
    <row r="522" spans="1:23" ht="14.25" thickTop="1" x14ac:dyDescent="0.15">
      <c r="A522" s="8">
        <f t="shared" si="64"/>
        <v>34</v>
      </c>
      <c r="B522" s="8"/>
      <c r="D522" s="54"/>
      <c r="E522" s="55" t="s">
        <v>28</v>
      </c>
      <c r="F522" s="56">
        <f>SUM(F523:F526)</f>
        <v>32015</v>
      </c>
      <c r="G522" s="57">
        <f>IFERROR(F522/P522,"-")</f>
        <v>1.1188579017264275</v>
      </c>
      <c r="H522" s="58">
        <f>SUM(H523:H526)</f>
        <v>32258</v>
      </c>
      <c r="I522" s="58">
        <f>SUM(I523:I526)</f>
        <v>31319</v>
      </c>
      <c r="J522" s="58">
        <f>SUM(J523:J526)</f>
        <v>30569</v>
      </c>
      <c r="K522" s="58">
        <f>SUM(K523:K526)</f>
        <v>30380</v>
      </c>
      <c r="L522" s="59">
        <f>SUM(L523:L526)</f>
        <v>29237</v>
      </c>
      <c r="M522" s="60">
        <f>IFERROR(L522/F522,"-")</f>
        <v>0.91322817429330005</v>
      </c>
      <c r="N522" s="101">
        <f>L522-F522</f>
        <v>-2778</v>
      </c>
      <c r="O522" s="59">
        <f>SUM(O523:O526)</f>
        <v>28851</v>
      </c>
      <c r="P522" s="62">
        <f>SUM(P523:P526)</f>
        <v>28614</v>
      </c>
      <c r="Q522" s="63">
        <f>IFERROR(O522/P522,"-")</f>
        <v>1.0082826588383309</v>
      </c>
      <c r="W522" s="1" t="str">
        <f t="shared" si="65"/>
        <v>34広島県</v>
      </c>
    </row>
    <row r="523" spans="1:23" x14ac:dyDescent="0.15">
      <c r="A523" s="8">
        <f t="shared" si="64"/>
        <v>34</v>
      </c>
      <c r="B523" s="8"/>
      <c r="D523" s="64"/>
      <c r="E523" s="65" t="s">
        <v>29</v>
      </c>
      <c r="F523" s="66">
        <v>5024</v>
      </c>
      <c r="G523" s="67">
        <f>IFERROR(F523/P523,"-")</f>
        <v>1.6808297089327535</v>
      </c>
      <c r="H523" s="68">
        <v>4290</v>
      </c>
      <c r="I523" s="68">
        <v>4287</v>
      </c>
      <c r="J523" s="68">
        <v>3944</v>
      </c>
      <c r="K523" s="68">
        <v>3953</v>
      </c>
      <c r="L523" s="69">
        <v>4517</v>
      </c>
      <c r="M523" s="70">
        <f>IFERROR(L523/F523,"-")</f>
        <v>0.89908439490445857</v>
      </c>
      <c r="N523" s="102">
        <f>L523-F523</f>
        <v>-507</v>
      </c>
      <c r="O523" s="69">
        <v>4426</v>
      </c>
      <c r="P523" s="72">
        <v>2989</v>
      </c>
      <c r="Q523" s="73">
        <f>IFERROR(O523/P523,"-")</f>
        <v>1.4807627969220476</v>
      </c>
      <c r="W523" s="1" t="str">
        <f t="shared" si="65"/>
        <v>34広島県</v>
      </c>
    </row>
    <row r="524" spans="1:23" x14ac:dyDescent="0.15">
      <c r="A524" s="8">
        <f t="shared" si="64"/>
        <v>34</v>
      </c>
      <c r="B524" s="8"/>
      <c r="D524" s="64"/>
      <c r="E524" s="74" t="s">
        <v>30</v>
      </c>
      <c r="F524" s="75">
        <v>13162</v>
      </c>
      <c r="G524" s="76">
        <f>IFERROR(F524/P524,"-")</f>
        <v>1.4435183154200482</v>
      </c>
      <c r="H524" s="77">
        <v>13249</v>
      </c>
      <c r="I524" s="77">
        <v>12165</v>
      </c>
      <c r="J524" s="77">
        <v>12348</v>
      </c>
      <c r="K524" s="77">
        <v>11945</v>
      </c>
      <c r="L524" s="78">
        <v>10741</v>
      </c>
      <c r="M524" s="79">
        <f>IFERROR(L524/F524,"-")</f>
        <v>0.81606138884667978</v>
      </c>
      <c r="N524" s="103">
        <f>L524-F524</f>
        <v>-2421</v>
      </c>
      <c r="O524" s="78">
        <v>10516</v>
      </c>
      <c r="P524" s="81">
        <v>9118</v>
      </c>
      <c r="Q524" s="82">
        <f>IFERROR(O524/P524,"-")</f>
        <v>1.153323097170432</v>
      </c>
      <c r="W524" s="1" t="str">
        <f t="shared" si="65"/>
        <v>34広島県</v>
      </c>
    </row>
    <row r="525" spans="1:23" x14ac:dyDescent="0.15">
      <c r="A525" s="8">
        <f t="shared" si="64"/>
        <v>34</v>
      </c>
      <c r="B525" s="8"/>
      <c r="D525" s="64"/>
      <c r="E525" s="74" t="s">
        <v>31</v>
      </c>
      <c r="F525" s="75">
        <v>3816</v>
      </c>
      <c r="G525" s="76">
        <f>IFERROR(F525/P525,"-")</f>
        <v>0.39150507848568789</v>
      </c>
      <c r="H525" s="77">
        <v>4952</v>
      </c>
      <c r="I525" s="77">
        <v>5546</v>
      </c>
      <c r="J525" s="77">
        <v>5854</v>
      </c>
      <c r="K525" s="77">
        <v>6121</v>
      </c>
      <c r="L525" s="78">
        <v>6342</v>
      </c>
      <c r="M525" s="79">
        <f>IFERROR(L525/F525,"-")</f>
        <v>1.6619496855345912</v>
      </c>
      <c r="N525" s="103">
        <f>L525-F525</f>
        <v>2526</v>
      </c>
      <c r="O525" s="78">
        <v>6669</v>
      </c>
      <c r="P525" s="81">
        <v>9747</v>
      </c>
      <c r="Q525" s="82">
        <f>IFERROR(O525/P525,"-")</f>
        <v>0.68421052631578949</v>
      </c>
      <c r="W525" s="1" t="str">
        <f t="shared" si="65"/>
        <v>34広島県</v>
      </c>
    </row>
    <row r="526" spans="1:23" ht="14.25" thickBot="1" x14ac:dyDescent="0.2">
      <c r="A526" s="8">
        <f t="shared" si="64"/>
        <v>34</v>
      </c>
      <c r="B526" s="8"/>
      <c r="D526" s="83"/>
      <c r="E526" s="84" t="s">
        <v>32</v>
      </c>
      <c r="F526" s="85">
        <v>10013</v>
      </c>
      <c r="G526" s="86">
        <f>IFERROR(F526/P526,"-")</f>
        <v>1.4812130177514793</v>
      </c>
      <c r="H526" s="87">
        <v>9767</v>
      </c>
      <c r="I526" s="87">
        <v>9321</v>
      </c>
      <c r="J526" s="87">
        <v>8423</v>
      </c>
      <c r="K526" s="87">
        <v>8361</v>
      </c>
      <c r="L526" s="88">
        <v>7637</v>
      </c>
      <c r="M526" s="89">
        <f>IFERROR(L526/F526,"-")</f>
        <v>0.76270847897732952</v>
      </c>
      <c r="N526" s="104">
        <f>L526-F526</f>
        <v>-2376</v>
      </c>
      <c r="O526" s="88">
        <v>7240</v>
      </c>
      <c r="P526" s="91">
        <v>6760</v>
      </c>
      <c r="Q526" s="92">
        <f>IFERROR(O526/P526,"-")</f>
        <v>1.0710059171597632</v>
      </c>
      <c r="W526" s="1" t="str">
        <f t="shared" si="65"/>
        <v>34広島県</v>
      </c>
    </row>
    <row r="527" spans="1:23" s="5" customFormat="1" x14ac:dyDescent="0.15">
      <c r="A527" s="93">
        <f t="shared" si="64"/>
        <v>34</v>
      </c>
      <c r="B527" s="93"/>
      <c r="D527" s="94"/>
      <c r="E527" s="95" t="s">
        <v>33</v>
      </c>
      <c r="F527" s="96">
        <v>0.94117647058823528</v>
      </c>
      <c r="G527" s="97"/>
      <c r="H527" s="96">
        <v>0.98992443324937029</v>
      </c>
      <c r="I527" s="96">
        <v>0.97142857142857142</v>
      </c>
      <c r="J527" s="96">
        <v>0.96256684491978606</v>
      </c>
      <c r="K527" s="96">
        <v>0.97520661157024791</v>
      </c>
      <c r="L527" s="96">
        <v>0.96368715083798884</v>
      </c>
      <c r="M527" s="98"/>
      <c r="N527" s="98"/>
      <c r="O527" s="99"/>
      <c r="P527" s="99"/>
      <c r="Q527" s="98"/>
      <c r="W527" s="5" t="str">
        <f t="shared" si="65"/>
        <v>34広島県</v>
      </c>
    </row>
    <row r="528" spans="1:23" x14ac:dyDescent="0.15">
      <c r="A528" s="8">
        <f>A513+1</f>
        <v>35</v>
      </c>
      <c r="B528" s="8"/>
      <c r="C528" s="100">
        <f>A528</f>
        <v>35</v>
      </c>
      <c r="D528" s="100"/>
      <c r="R528" s="1" t="str">
        <f>"（"&amp;F530&amp;"　"&amp;H530&amp;"）"</f>
        <v>（35　山口県）</v>
      </c>
      <c r="W528" s="1" t="str">
        <f>TEXT(F530,"0?")&amp;H530</f>
        <v>35山口県</v>
      </c>
    </row>
    <row r="529" spans="1:23" ht="14.25" thickBot="1" x14ac:dyDescent="0.2">
      <c r="A529" s="8">
        <f t="shared" ref="A529:A542" si="66">A514+1</f>
        <v>35</v>
      </c>
      <c r="B529" s="8"/>
      <c r="C529" s="1" t="s">
        <v>3</v>
      </c>
      <c r="W529" s="1" t="str">
        <f>W528</f>
        <v>35山口県</v>
      </c>
    </row>
    <row r="530" spans="1:23" x14ac:dyDescent="0.15">
      <c r="A530" s="8">
        <f t="shared" si="66"/>
        <v>35</v>
      </c>
      <c r="B530" s="8"/>
      <c r="D530" s="10" t="s">
        <v>4</v>
      </c>
      <c r="E530" s="11"/>
      <c r="F530" s="12">
        <f>A530</f>
        <v>35</v>
      </c>
      <c r="G530" s="13"/>
      <c r="H530" s="13" t="s">
        <v>68</v>
      </c>
      <c r="I530" s="14"/>
      <c r="J530" s="15"/>
      <c r="K530" s="15"/>
      <c r="W530" s="1" t="str">
        <f t="shared" ref="W530:W542" si="67">W529</f>
        <v>35山口県</v>
      </c>
    </row>
    <row r="531" spans="1:23" x14ac:dyDescent="0.15">
      <c r="A531" s="8">
        <f t="shared" si="66"/>
        <v>35</v>
      </c>
      <c r="B531" s="8"/>
      <c r="D531" s="17"/>
      <c r="E531" s="18"/>
      <c r="F531" s="19"/>
      <c r="G531" s="20"/>
      <c r="H531" s="20"/>
      <c r="I531" s="21"/>
      <c r="J531" s="15"/>
      <c r="K531" s="15"/>
      <c r="W531" s="1" t="str">
        <f t="shared" si="67"/>
        <v>35山口県</v>
      </c>
    </row>
    <row r="532" spans="1:23" x14ac:dyDescent="0.15">
      <c r="A532" s="8">
        <f t="shared" si="66"/>
        <v>35</v>
      </c>
      <c r="B532" s="8"/>
      <c r="D532" s="22" t="s">
        <v>6</v>
      </c>
      <c r="E532" s="23"/>
      <c r="F532" s="24">
        <v>134.20590000000001</v>
      </c>
      <c r="G532" s="25"/>
      <c r="H532" s="25"/>
      <c r="I532" s="26"/>
      <c r="J532" s="27"/>
      <c r="K532" s="27"/>
      <c r="M532" s="28"/>
      <c r="W532" s="1" t="str">
        <f t="shared" si="67"/>
        <v>35山口県</v>
      </c>
    </row>
    <row r="533" spans="1:23" ht="14.25" thickBot="1" x14ac:dyDescent="0.2">
      <c r="A533" s="8">
        <f t="shared" si="66"/>
        <v>35</v>
      </c>
      <c r="B533" s="8"/>
      <c r="D533" s="29" t="s">
        <v>7</v>
      </c>
      <c r="E533" s="30"/>
      <c r="F533" s="31">
        <v>6112.56</v>
      </c>
      <c r="G533" s="32"/>
      <c r="H533" s="32"/>
      <c r="I533" s="33"/>
      <c r="J533" s="34"/>
      <c r="K533" s="34"/>
      <c r="M533" s="35"/>
      <c r="W533" s="1" t="str">
        <f t="shared" si="67"/>
        <v>35山口県</v>
      </c>
    </row>
    <row r="534" spans="1:23" ht="14.25" thickBot="1" x14ac:dyDescent="0.2">
      <c r="A534" s="8">
        <f t="shared" si="66"/>
        <v>35</v>
      </c>
      <c r="B534" s="8"/>
      <c r="C534" s="1" t="s">
        <v>8</v>
      </c>
      <c r="W534" s="1" t="str">
        <f t="shared" si="67"/>
        <v>35山口県</v>
      </c>
    </row>
    <row r="535" spans="1:23" x14ac:dyDescent="0.15">
      <c r="A535" s="8">
        <f t="shared" si="66"/>
        <v>35</v>
      </c>
      <c r="B535" s="8"/>
      <c r="D535" s="37"/>
      <c r="E535" s="38"/>
      <c r="F535" s="39" t="s">
        <v>9</v>
      </c>
      <c r="G535" s="40"/>
      <c r="H535" s="41" t="s">
        <v>10</v>
      </c>
      <c r="I535" s="41" t="s">
        <v>11</v>
      </c>
      <c r="J535" s="41" t="s">
        <v>12</v>
      </c>
      <c r="K535" s="41" t="s">
        <v>13</v>
      </c>
      <c r="L535" s="42" t="s">
        <v>14</v>
      </c>
      <c r="M535" s="40"/>
      <c r="N535" s="40"/>
      <c r="O535" s="42" t="s">
        <v>15</v>
      </c>
      <c r="P535" s="40"/>
      <c r="Q535" s="43"/>
      <c r="W535" s="1" t="str">
        <f t="shared" si="67"/>
        <v>35山口県</v>
      </c>
    </row>
    <row r="536" spans="1:23" ht="32.25" thickBot="1" x14ac:dyDescent="0.2">
      <c r="A536" s="8">
        <f t="shared" si="66"/>
        <v>35</v>
      </c>
      <c r="B536" s="8"/>
      <c r="D536" s="44"/>
      <c r="E536" s="45"/>
      <c r="F536" s="46" t="s">
        <v>16</v>
      </c>
      <c r="G536" s="47" t="s">
        <v>17</v>
      </c>
      <c r="H536" s="48" t="s">
        <v>18</v>
      </c>
      <c r="I536" s="48" t="s">
        <v>19</v>
      </c>
      <c r="J536" s="48" t="s">
        <v>20</v>
      </c>
      <c r="K536" s="48" t="s">
        <v>21</v>
      </c>
      <c r="L536" s="49" t="s">
        <v>22</v>
      </c>
      <c r="M536" s="50" t="s">
        <v>23</v>
      </c>
      <c r="N536" s="51" t="s">
        <v>24</v>
      </c>
      <c r="O536" s="52" t="s">
        <v>25</v>
      </c>
      <c r="P536" s="50" t="s">
        <v>26</v>
      </c>
      <c r="Q536" s="53" t="s">
        <v>27</v>
      </c>
      <c r="W536" s="1" t="str">
        <f t="shared" si="67"/>
        <v>35山口県</v>
      </c>
    </row>
    <row r="537" spans="1:23" ht="14.25" thickTop="1" x14ac:dyDescent="0.15">
      <c r="A537" s="8">
        <f t="shared" si="66"/>
        <v>35</v>
      </c>
      <c r="B537" s="8"/>
      <c r="D537" s="54"/>
      <c r="E537" s="55" t="s">
        <v>28</v>
      </c>
      <c r="F537" s="56">
        <f>SUM(F538:F541)</f>
        <v>21231</v>
      </c>
      <c r="G537" s="57">
        <f>IFERROR(F537/P537,"-")</f>
        <v>1.3362074391088175</v>
      </c>
      <c r="H537" s="58">
        <f>SUM(H538:H541)</f>
        <v>21390</v>
      </c>
      <c r="I537" s="58">
        <f>SUM(I538:I541)</f>
        <v>20689</v>
      </c>
      <c r="J537" s="58">
        <f>SUM(J538:J541)</f>
        <v>19589</v>
      </c>
      <c r="K537" s="58">
        <f>SUM(K538:K541)</f>
        <v>19577</v>
      </c>
      <c r="L537" s="59">
        <f>SUM(L538:L541)</f>
        <v>19277</v>
      </c>
      <c r="M537" s="60">
        <f>IFERROR(L537/F537,"-")</f>
        <v>0.90796476849889318</v>
      </c>
      <c r="N537" s="101">
        <f>L537-F537</f>
        <v>-1954</v>
      </c>
      <c r="O537" s="59">
        <f>SUM(O538:O541)</f>
        <v>19031</v>
      </c>
      <c r="P537" s="62">
        <f>SUM(P538:P541)</f>
        <v>15889</v>
      </c>
      <c r="Q537" s="63">
        <f>IFERROR(O537/P537,"-")</f>
        <v>1.1977468689030146</v>
      </c>
      <c r="W537" s="1" t="str">
        <f t="shared" si="67"/>
        <v>35山口県</v>
      </c>
    </row>
    <row r="538" spans="1:23" x14ac:dyDescent="0.15">
      <c r="A538" s="8">
        <f t="shared" si="66"/>
        <v>35</v>
      </c>
      <c r="B538" s="8"/>
      <c r="D538" s="64"/>
      <c r="E538" s="65" t="s">
        <v>29</v>
      </c>
      <c r="F538" s="66">
        <v>2350</v>
      </c>
      <c r="G538" s="67">
        <f>IFERROR(F538/P538,"-")</f>
        <v>1.7762660619803476</v>
      </c>
      <c r="H538" s="68">
        <v>1960</v>
      </c>
      <c r="I538" s="68">
        <v>1960</v>
      </c>
      <c r="J538" s="68">
        <v>1909</v>
      </c>
      <c r="K538" s="68">
        <v>1911</v>
      </c>
      <c r="L538" s="69">
        <v>1950</v>
      </c>
      <c r="M538" s="70">
        <f>IFERROR(L538/F538,"-")</f>
        <v>0.82978723404255317</v>
      </c>
      <c r="N538" s="102">
        <f>L538-F538</f>
        <v>-400</v>
      </c>
      <c r="O538" s="69">
        <v>1914</v>
      </c>
      <c r="P538" s="72">
        <v>1323</v>
      </c>
      <c r="Q538" s="73">
        <f>IFERROR(O538/P538,"-")</f>
        <v>1.4467120181405895</v>
      </c>
      <c r="W538" s="1" t="str">
        <f t="shared" si="67"/>
        <v>35山口県</v>
      </c>
    </row>
    <row r="539" spans="1:23" x14ac:dyDescent="0.15">
      <c r="A539" s="8">
        <f t="shared" si="66"/>
        <v>35</v>
      </c>
      <c r="B539" s="8"/>
      <c r="D539" s="64"/>
      <c r="E539" s="74" t="s">
        <v>30</v>
      </c>
      <c r="F539" s="75">
        <v>7190</v>
      </c>
      <c r="G539" s="76">
        <f>IFERROR(F539/P539,"-")</f>
        <v>1.5949423247559893</v>
      </c>
      <c r="H539" s="77">
        <v>7275</v>
      </c>
      <c r="I539" s="77">
        <v>7007</v>
      </c>
      <c r="J539" s="77">
        <v>6946</v>
      </c>
      <c r="K539" s="77">
        <v>6936</v>
      </c>
      <c r="L539" s="78">
        <v>6776</v>
      </c>
      <c r="M539" s="79">
        <f>IFERROR(L539/F539,"-")</f>
        <v>0.94242002781641165</v>
      </c>
      <c r="N539" s="103">
        <f>L539-F539</f>
        <v>-414</v>
      </c>
      <c r="O539" s="78">
        <v>6505</v>
      </c>
      <c r="P539" s="81">
        <v>4508</v>
      </c>
      <c r="Q539" s="82">
        <f>IFERROR(O539/P539,"-")</f>
        <v>1.4429902395740906</v>
      </c>
      <c r="W539" s="1" t="str">
        <f t="shared" si="67"/>
        <v>35山口県</v>
      </c>
    </row>
    <row r="540" spans="1:23" x14ac:dyDescent="0.15">
      <c r="A540" s="8">
        <f t="shared" si="66"/>
        <v>35</v>
      </c>
      <c r="B540" s="8"/>
      <c r="D540" s="64"/>
      <c r="E540" s="74" t="s">
        <v>31</v>
      </c>
      <c r="F540" s="75">
        <v>2084</v>
      </c>
      <c r="G540" s="76">
        <f>IFERROR(F540/P540,"-")</f>
        <v>0.44587077449721868</v>
      </c>
      <c r="H540" s="77">
        <v>3184</v>
      </c>
      <c r="I540" s="77">
        <v>3480</v>
      </c>
      <c r="J540" s="77">
        <v>3521</v>
      </c>
      <c r="K540" s="77">
        <v>3690</v>
      </c>
      <c r="L540" s="78">
        <v>3715</v>
      </c>
      <c r="M540" s="79">
        <f>IFERROR(L540/F540,"-")</f>
        <v>1.7826295585412668</v>
      </c>
      <c r="N540" s="103">
        <f>L540-F540</f>
        <v>1631</v>
      </c>
      <c r="O540" s="78">
        <v>3856</v>
      </c>
      <c r="P540" s="81">
        <v>4674</v>
      </c>
      <c r="Q540" s="82">
        <f>IFERROR(O540/P540,"-")</f>
        <v>0.82498930252460423</v>
      </c>
      <c r="W540" s="1" t="str">
        <f t="shared" si="67"/>
        <v>35山口県</v>
      </c>
    </row>
    <row r="541" spans="1:23" ht="14.25" thickBot="1" x14ac:dyDescent="0.2">
      <c r="A541" s="8">
        <f t="shared" si="66"/>
        <v>35</v>
      </c>
      <c r="B541" s="8"/>
      <c r="D541" s="83"/>
      <c r="E541" s="84" t="s">
        <v>32</v>
      </c>
      <c r="F541" s="85">
        <v>9607</v>
      </c>
      <c r="G541" s="86">
        <f>IFERROR(F541/P541,"-")</f>
        <v>1.7843610698365528</v>
      </c>
      <c r="H541" s="87">
        <v>8971</v>
      </c>
      <c r="I541" s="87">
        <v>8242</v>
      </c>
      <c r="J541" s="87">
        <v>7213</v>
      </c>
      <c r="K541" s="87">
        <v>7040</v>
      </c>
      <c r="L541" s="88">
        <v>6836</v>
      </c>
      <c r="M541" s="89">
        <f>IFERROR(L541/F541,"-")</f>
        <v>0.71156448423024876</v>
      </c>
      <c r="N541" s="104">
        <f>L541-F541</f>
        <v>-2771</v>
      </c>
      <c r="O541" s="88">
        <v>6756</v>
      </c>
      <c r="P541" s="91">
        <v>5384</v>
      </c>
      <c r="Q541" s="92">
        <f>IFERROR(O541/P541,"-")</f>
        <v>1.2548291233283804</v>
      </c>
      <c r="W541" s="1" t="str">
        <f t="shared" si="67"/>
        <v>35山口県</v>
      </c>
    </row>
    <row r="542" spans="1:23" s="5" customFormat="1" x14ac:dyDescent="0.15">
      <c r="A542" s="93">
        <f t="shared" si="66"/>
        <v>35</v>
      </c>
      <c r="B542" s="93"/>
      <c r="D542" s="94"/>
      <c r="E542" s="95" t="s">
        <v>33</v>
      </c>
      <c r="F542" s="96">
        <v>0.9866071428571429</v>
      </c>
      <c r="G542" s="97"/>
      <c r="H542" s="96">
        <v>1.0093896713615023</v>
      </c>
      <c r="I542" s="96">
        <v>1</v>
      </c>
      <c r="J542" s="96">
        <v>1</v>
      </c>
      <c r="K542" s="96">
        <v>1</v>
      </c>
      <c r="L542" s="96">
        <v>1</v>
      </c>
      <c r="M542" s="98"/>
      <c r="N542" s="98"/>
      <c r="O542" s="99"/>
      <c r="P542" s="99"/>
      <c r="Q542" s="98"/>
      <c r="W542" s="5" t="str">
        <f t="shared" si="67"/>
        <v>35山口県</v>
      </c>
    </row>
    <row r="543" spans="1:23" x14ac:dyDescent="0.15">
      <c r="A543" s="8">
        <f>A528+1</f>
        <v>36</v>
      </c>
      <c r="B543" s="8"/>
      <c r="C543" s="100">
        <f>A543</f>
        <v>36</v>
      </c>
      <c r="D543" s="100"/>
      <c r="R543" s="1" t="str">
        <f>"（"&amp;F545&amp;"　"&amp;H545&amp;"）"</f>
        <v>（36　徳島県）</v>
      </c>
      <c r="W543" s="1" t="str">
        <f>TEXT(F545,"0?")&amp;H545</f>
        <v>36徳島県</v>
      </c>
    </row>
    <row r="544" spans="1:23" ht="14.25" thickBot="1" x14ac:dyDescent="0.2">
      <c r="A544" s="8">
        <f t="shared" ref="A544:A557" si="68">A529+1</f>
        <v>36</v>
      </c>
      <c r="B544" s="8"/>
      <c r="C544" s="1" t="s">
        <v>3</v>
      </c>
      <c r="W544" s="1" t="str">
        <f>W543</f>
        <v>36徳島県</v>
      </c>
    </row>
    <row r="545" spans="1:23" x14ac:dyDescent="0.15">
      <c r="A545" s="8">
        <f t="shared" si="68"/>
        <v>36</v>
      </c>
      <c r="B545" s="8"/>
      <c r="D545" s="10" t="s">
        <v>4</v>
      </c>
      <c r="E545" s="11"/>
      <c r="F545" s="12">
        <f>A545</f>
        <v>36</v>
      </c>
      <c r="G545" s="13"/>
      <c r="H545" s="13" t="s">
        <v>69</v>
      </c>
      <c r="I545" s="14"/>
      <c r="J545" s="15"/>
      <c r="K545" s="15"/>
      <c r="W545" s="1" t="str">
        <f t="shared" ref="W545:W557" si="69">W544</f>
        <v>36徳島県</v>
      </c>
    </row>
    <row r="546" spans="1:23" x14ac:dyDescent="0.15">
      <c r="A546" s="8">
        <f t="shared" si="68"/>
        <v>36</v>
      </c>
      <c r="B546" s="8"/>
      <c r="D546" s="17"/>
      <c r="E546" s="18"/>
      <c r="F546" s="19"/>
      <c r="G546" s="20"/>
      <c r="H546" s="20"/>
      <c r="I546" s="21"/>
      <c r="J546" s="15"/>
      <c r="K546" s="15"/>
      <c r="W546" s="1" t="str">
        <f t="shared" si="69"/>
        <v>36徳島県</v>
      </c>
    </row>
    <row r="547" spans="1:23" x14ac:dyDescent="0.15">
      <c r="A547" s="8">
        <f t="shared" si="68"/>
        <v>36</v>
      </c>
      <c r="B547" s="8"/>
      <c r="D547" s="22" t="s">
        <v>6</v>
      </c>
      <c r="E547" s="23"/>
      <c r="F547" s="24">
        <v>71.9559</v>
      </c>
      <c r="G547" s="25"/>
      <c r="H547" s="25"/>
      <c r="I547" s="26"/>
      <c r="J547" s="27"/>
      <c r="K547" s="27"/>
      <c r="M547" s="28"/>
      <c r="W547" s="1" t="str">
        <f t="shared" si="69"/>
        <v>36徳島県</v>
      </c>
    </row>
    <row r="548" spans="1:23" ht="14.25" thickBot="1" x14ac:dyDescent="0.2">
      <c r="A548" s="8">
        <f t="shared" si="68"/>
        <v>36</v>
      </c>
      <c r="B548" s="8"/>
      <c r="D548" s="29" t="s">
        <v>7</v>
      </c>
      <c r="E548" s="30"/>
      <c r="F548" s="31">
        <v>4146.79</v>
      </c>
      <c r="G548" s="32"/>
      <c r="H548" s="32"/>
      <c r="I548" s="33"/>
      <c r="J548" s="34"/>
      <c r="K548" s="34"/>
      <c r="M548" s="35"/>
      <c r="W548" s="1" t="str">
        <f t="shared" si="69"/>
        <v>36徳島県</v>
      </c>
    </row>
    <row r="549" spans="1:23" ht="14.25" thickBot="1" x14ac:dyDescent="0.2">
      <c r="A549" s="8">
        <f t="shared" si="68"/>
        <v>36</v>
      </c>
      <c r="B549" s="8"/>
      <c r="C549" s="1" t="s">
        <v>8</v>
      </c>
      <c r="W549" s="1" t="str">
        <f t="shared" si="69"/>
        <v>36徳島県</v>
      </c>
    </row>
    <row r="550" spans="1:23" x14ac:dyDescent="0.15">
      <c r="A550" s="8">
        <f t="shared" si="68"/>
        <v>36</v>
      </c>
      <c r="B550" s="8"/>
      <c r="D550" s="37"/>
      <c r="E550" s="38"/>
      <c r="F550" s="39" t="s">
        <v>9</v>
      </c>
      <c r="G550" s="40"/>
      <c r="H550" s="41" t="s">
        <v>10</v>
      </c>
      <c r="I550" s="41" t="s">
        <v>11</v>
      </c>
      <c r="J550" s="41" t="s">
        <v>12</v>
      </c>
      <c r="K550" s="41" t="s">
        <v>13</v>
      </c>
      <c r="L550" s="42" t="s">
        <v>14</v>
      </c>
      <c r="M550" s="40"/>
      <c r="N550" s="40"/>
      <c r="O550" s="42" t="s">
        <v>15</v>
      </c>
      <c r="P550" s="40"/>
      <c r="Q550" s="43"/>
      <c r="W550" s="1" t="str">
        <f t="shared" si="69"/>
        <v>36徳島県</v>
      </c>
    </row>
    <row r="551" spans="1:23" ht="32.25" thickBot="1" x14ac:dyDescent="0.2">
      <c r="A551" s="8">
        <f t="shared" si="68"/>
        <v>36</v>
      </c>
      <c r="B551" s="8"/>
      <c r="D551" s="44"/>
      <c r="E551" s="45"/>
      <c r="F551" s="46" t="s">
        <v>16</v>
      </c>
      <c r="G551" s="47" t="s">
        <v>17</v>
      </c>
      <c r="H551" s="48" t="s">
        <v>18</v>
      </c>
      <c r="I551" s="48" t="s">
        <v>19</v>
      </c>
      <c r="J551" s="48" t="s">
        <v>20</v>
      </c>
      <c r="K551" s="48" t="s">
        <v>21</v>
      </c>
      <c r="L551" s="49" t="s">
        <v>22</v>
      </c>
      <c r="M551" s="50" t="s">
        <v>23</v>
      </c>
      <c r="N551" s="51" t="s">
        <v>24</v>
      </c>
      <c r="O551" s="52" t="s">
        <v>25</v>
      </c>
      <c r="P551" s="50" t="s">
        <v>26</v>
      </c>
      <c r="Q551" s="53" t="s">
        <v>27</v>
      </c>
      <c r="W551" s="1" t="str">
        <f t="shared" si="69"/>
        <v>36徳島県</v>
      </c>
    </row>
    <row r="552" spans="1:23" ht="14.25" thickTop="1" x14ac:dyDescent="0.15">
      <c r="A552" s="8">
        <f t="shared" si="68"/>
        <v>36</v>
      </c>
      <c r="B552" s="8"/>
      <c r="D552" s="54"/>
      <c r="E552" s="55" t="s">
        <v>28</v>
      </c>
      <c r="F552" s="56">
        <f>SUM(F553:F556)</f>
        <v>11667</v>
      </c>
      <c r="G552" s="57">
        <f>IFERROR(F552/P552,"-")</f>
        <v>1.2971981320880588</v>
      </c>
      <c r="H552" s="58">
        <f>SUM(H553:H556)</f>
        <v>11815</v>
      </c>
      <c r="I552" s="58">
        <f>SUM(I553:I556)</f>
        <v>11395</v>
      </c>
      <c r="J552" s="58">
        <f>SUM(J553:J556)</f>
        <v>11282</v>
      </c>
      <c r="K552" s="58">
        <f>SUM(K553:K556)</f>
        <v>10865</v>
      </c>
      <c r="L552" s="59">
        <f>SUM(L553:L556)</f>
        <v>10499</v>
      </c>
      <c r="M552" s="60">
        <f>IFERROR(L552/F552,"-")</f>
        <v>0.89988857461215399</v>
      </c>
      <c r="N552" s="101">
        <f>L552-F552</f>
        <v>-1168</v>
      </c>
      <c r="O552" s="59">
        <f>SUM(O553:O556)</f>
        <v>10357</v>
      </c>
      <c r="P552" s="62">
        <f>SUM(P553:P556)</f>
        <v>8994</v>
      </c>
      <c r="Q552" s="63">
        <f>IFERROR(O552/P552,"-")</f>
        <v>1.1515454747609517</v>
      </c>
      <c r="W552" s="1" t="str">
        <f t="shared" si="69"/>
        <v>36徳島県</v>
      </c>
    </row>
    <row r="553" spans="1:23" x14ac:dyDescent="0.15">
      <c r="A553" s="8">
        <f t="shared" si="68"/>
        <v>36</v>
      </c>
      <c r="B553" s="8"/>
      <c r="D553" s="64"/>
      <c r="E553" s="65" t="s">
        <v>29</v>
      </c>
      <c r="F553" s="66">
        <v>1485</v>
      </c>
      <c r="G553" s="67">
        <f>IFERROR(F553/P553,"-")</f>
        <v>2.0682451253481893</v>
      </c>
      <c r="H553" s="68">
        <v>953</v>
      </c>
      <c r="I553" s="68">
        <v>850</v>
      </c>
      <c r="J553" s="68">
        <v>953</v>
      </c>
      <c r="K553" s="68">
        <v>821</v>
      </c>
      <c r="L553" s="69">
        <v>813</v>
      </c>
      <c r="M553" s="70">
        <f>IFERROR(L553/F553,"-")</f>
        <v>0.54747474747474745</v>
      </c>
      <c r="N553" s="102">
        <f>L553-F553</f>
        <v>-672</v>
      </c>
      <c r="O553" s="69">
        <v>872</v>
      </c>
      <c r="P553" s="72">
        <v>718</v>
      </c>
      <c r="Q553" s="73">
        <f>IFERROR(O553/P553,"-")</f>
        <v>1.2144846796657383</v>
      </c>
      <c r="W553" s="1" t="str">
        <f t="shared" si="69"/>
        <v>36徳島県</v>
      </c>
    </row>
    <row r="554" spans="1:23" x14ac:dyDescent="0.15">
      <c r="A554" s="8">
        <f t="shared" si="68"/>
        <v>36</v>
      </c>
      <c r="B554" s="8"/>
      <c r="D554" s="64"/>
      <c r="E554" s="74" t="s">
        <v>30</v>
      </c>
      <c r="F554" s="75">
        <v>3575</v>
      </c>
      <c r="G554" s="76">
        <f>IFERROR(F554/P554,"-")</f>
        <v>1.493940660259089</v>
      </c>
      <c r="H554" s="77">
        <v>3824</v>
      </c>
      <c r="I554" s="77">
        <v>3527</v>
      </c>
      <c r="J554" s="77">
        <v>3532</v>
      </c>
      <c r="K554" s="77">
        <v>3700</v>
      </c>
      <c r="L554" s="78">
        <v>3577</v>
      </c>
      <c r="M554" s="79">
        <f>IFERROR(L554/F554,"-")</f>
        <v>1.0005594405594405</v>
      </c>
      <c r="N554" s="103">
        <f>L554-F554</f>
        <v>2</v>
      </c>
      <c r="O554" s="78">
        <v>3373</v>
      </c>
      <c r="P554" s="81">
        <v>2393</v>
      </c>
      <c r="Q554" s="82">
        <f>IFERROR(O554/P554,"-")</f>
        <v>1.4095277893857083</v>
      </c>
      <c r="W554" s="1" t="str">
        <f t="shared" si="69"/>
        <v>36徳島県</v>
      </c>
    </row>
    <row r="555" spans="1:23" x14ac:dyDescent="0.15">
      <c r="A555" s="8">
        <f t="shared" si="68"/>
        <v>36</v>
      </c>
      <c r="B555" s="8"/>
      <c r="D555" s="64"/>
      <c r="E555" s="74" t="s">
        <v>31</v>
      </c>
      <c r="F555" s="75">
        <v>1699</v>
      </c>
      <c r="G555" s="76">
        <f>IFERROR(F555/P555,"-")</f>
        <v>0.56576756576756582</v>
      </c>
      <c r="H555" s="77">
        <v>2042</v>
      </c>
      <c r="I555" s="77">
        <v>2339</v>
      </c>
      <c r="J555" s="77">
        <v>2310</v>
      </c>
      <c r="K555" s="77">
        <v>2281</v>
      </c>
      <c r="L555" s="78">
        <v>2387</v>
      </c>
      <c r="M555" s="79">
        <f>IFERROR(L555/F555,"-")</f>
        <v>1.4049440847557386</v>
      </c>
      <c r="N555" s="103">
        <f>L555-F555</f>
        <v>688</v>
      </c>
      <c r="O555" s="78">
        <v>2589</v>
      </c>
      <c r="P555" s="81">
        <v>3003</v>
      </c>
      <c r="Q555" s="82">
        <f>IFERROR(O555/P555,"-")</f>
        <v>0.86213786213786214</v>
      </c>
      <c r="W555" s="1" t="str">
        <f t="shared" si="69"/>
        <v>36徳島県</v>
      </c>
    </row>
    <row r="556" spans="1:23" ht="14.25" thickBot="1" x14ac:dyDescent="0.2">
      <c r="A556" s="8">
        <f t="shared" si="68"/>
        <v>36</v>
      </c>
      <c r="B556" s="8"/>
      <c r="D556" s="83"/>
      <c r="E556" s="84" t="s">
        <v>32</v>
      </c>
      <c r="F556" s="85">
        <v>4908</v>
      </c>
      <c r="G556" s="86">
        <f>IFERROR(F556/P556,"-")</f>
        <v>1.7041666666666666</v>
      </c>
      <c r="H556" s="87">
        <v>4996</v>
      </c>
      <c r="I556" s="87">
        <v>4679</v>
      </c>
      <c r="J556" s="87">
        <v>4487</v>
      </c>
      <c r="K556" s="87">
        <v>4063</v>
      </c>
      <c r="L556" s="88">
        <v>3722</v>
      </c>
      <c r="M556" s="89">
        <f>IFERROR(L556/F556,"-")</f>
        <v>0.75835370823145887</v>
      </c>
      <c r="N556" s="104">
        <f>L556-F556</f>
        <v>-1186</v>
      </c>
      <c r="O556" s="88">
        <v>3523</v>
      </c>
      <c r="P556" s="91">
        <v>2880</v>
      </c>
      <c r="Q556" s="92">
        <f>IFERROR(O556/P556,"-")</f>
        <v>1.2232638888888889</v>
      </c>
      <c r="W556" s="1" t="str">
        <f t="shared" si="69"/>
        <v>36徳島県</v>
      </c>
    </row>
    <row r="557" spans="1:23" s="5" customFormat="1" x14ac:dyDescent="0.15">
      <c r="A557" s="93">
        <f t="shared" si="68"/>
        <v>36</v>
      </c>
      <c r="B557" s="93"/>
      <c r="D557" s="94"/>
      <c r="E557" s="95" t="s">
        <v>33</v>
      </c>
      <c r="F557" s="96">
        <v>0.91044776119402981</v>
      </c>
      <c r="G557" s="97"/>
      <c r="H557" s="96">
        <v>1.0216216216216216</v>
      </c>
      <c r="I557" s="96">
        <v>1</v>
      </c>
      <c r="J557" s="96">
        <v>1</v>
      </c>
      <c r="K557" s="96">
        <v>0.95833333333333337</v>
      </c>
      <c r="L557" s="96">
        <v>0.97590361445783136</v>
      </c>
      <c r="M557" s="98"/>
      <c r="N557" s="98"/>
      <c r="O557" s="99"/>
      <c r="P557" s="99"/>
      <c r="Q557" s="98"/>
      <c r="W557" s="5" t="str">
        <f t="shared" si="69"/>
        <v>36徳島県</v>
      </c>
    </row>
    <row r="558" spans="1:23" x14ac:dyDescent="0.15">
      <c r="A558" s="8">
        <f>A543+1</f>
        <v>37</v>
      </c>
      <c r="B558" s="8"/>
      <c r="C558" s="100">
        <f>A558</f>
        <v>37</v>
      </c>
      <c r="D558" s="100"/>
      <c r="R558" s="1" t="str">
        <f>"（"&amp;F560&amp;"　"&amp;H560&amp;"）"</f>
        <v>（37　香川県）</v>
      </c>
      <c r="W558" s="1" t="str">
        <f>TEXT(F560,"0?")&amp;H560</f>
        <v>37香川県</v>
      </c>
    </row>
    <row r="559" spans="1:23" ht="14.25" thickBot="1" x14ac:dyDescent="0.2">
      <c r="A559" s="8">
        <f t="shared" ref="A559:A572" si="70">A544+1</f>
        <v>37</v>
      </c>
      <c r="B559" s="8"/>
      <c r="C559" s="1" t="s">
        <v>3</v>
      </c>
      <c r="W559" s="1" t="str">
        <f>W558</f>
        <v>37香川県</v>
      </c>
    </row>
    <row r="560" spans="1:23" x14ac:dyDescent="0.15">
      <c r="A560" s="8">
        <f t="shared" si="70"/>
        <v>37</v>
      </c>
      <c r="B560" s="8"/>
      <c r="D560" s="10" t="s">
        <v>4</v>
      </c>
      <c r="E560" s="11"/>
      <c r="F560" s="12">
        <f>A560</f>
        <v>37</v>
      </c>
      <c r="G560" s="13"/>
      <c r="H560" s="13" t="s">
        <v>70</v>
      </c>
      <c r="I560" s="14"/>
      <c r="J560" s="15"/>
      <c r="K560" s="15"/>
      <c r="W560" s="1" t="str">
        <f t="shared" ref="W560:W572" si="71">W559</f>
        <v>37香川県</v>
      </c>
    </row>
    <row r="561" spans="1:23" x14ac:dyDescent="0.15">
      <c r="A561" s="8">
        <f t="shared" si="70"/>
        <v>37</v>
      </c>
      <c r="B561" s="8"/>
      <c r="D561" s="17"/>
      <c r="E561" s="18"/>
      <c r="F561" s="19"/>
      <c r="G561" s="20"/>
      <c r="H561" s="20"/>
      <c r="I561" s="21"/>
      <c r="J561" s="15"/>
      <c r="K561" s="15"/>
      <c r="W561" s="1" t="str">
        <f t="shared" si="71"/>
        <v>37香川県</v>
      </c>
    </row>
    <row r="562" spans="1:23" x14ac:dyDescent="0.15">
      <c r="A562" s="8">
        <f t="shared" si="70"/>
        <v>37</v>
      </c>
      <c r="B562" s="8"/>
      <c r="D562" s="22" t="s">
        <v>6</v>
      </c>
      <c r="E562" s="23"/>
      <c r="F562" s="24">
        <v>95.0244</v>
      </c>
      <c r="G562" s="25"/>
      <c r="H562" s="25"/>
      <c r="I562" s="26"/>
      <c r="J562" s="27"/>
      <c r="K562" s="27"/>
      <c r="M562" s="28"/>
      <c r="W562" s="1" t="str">
        <f t="shared" si="71"/>
        <v>37香川県</v>
      </c>
    </row>
    <row r="563" spans="1:23" ht="14.25" thickBot="1" x14ac:dyDescent="0.2">
      <c r="A563" s="8">
        <f t="shared" si="70"/>
        <v>37</v>
      </c>
      <c r="B563" s="8"/>
      <c r="D563" s="29" t="s">
        <v>7</v>
      </c>
      <c r="E563" s="30"/>
      <c r="F563" s="31">
        <v>1876.7800000000002</v>
      </c>
      <c r="G563" s="32"/>
      <c r="H563" s="32"/>
      <c r="I563" s="33"/>
      <c r="J563" s="34"/>
      <c r="K563" s="34"/>
      <c r="M563" s="35"/>
      <c r="W563" s="1" t="str">
        <f t="shared" si="71"/>
        <v>37香川県</v>
      </c>
    </row>
    <row r="564" spans="1:23" ht="14.25" thickBot="1" x14ac:dyDescent="0.2">
      <c r="A564" s="8">
        <f t="shared" si="70"/>
        <v>37</v>
      </c>
      <c r="B564" s="8"/>
      <c r="C564" s="1" t="s">
        <v>8</v>
      </c>
      <c r="W564" s="1" t="str">
        <f t="shared" si="71"/>
        <v>37香川県</v>
      </c>
    </row>
    <row r="565" spans="1:23" x14ac:dyDescent="0.15">
      <c r="A565" s="8">
        <f t="shared" si="70"/>
        <v>37</v>
      </c>
      <c r="B565" s="8"/>
      <c r="D565" s="37"/>
      <c r="E565" s="38"/>
      <c r="F565" s="39" t="s">
        <v>9</v>
      </c>
      <c r="G565" s="40"/>
      <c r="H565" s="41" t="s">
        <v>10</v>
      </c>
      <c r="I565" s="41" t="s">
        <v>11</v>
      </c>
      <c r="J565" s="41" t="s">
        <v>12</v>
      </c>
      <c r="K565" s="41" t="s">
        <v>13</v>
      </c>
      <c r="L565" s="42" t="s">
        <v>14</v>
      </c>
      <c r="M565" s="40"/>
      <c r="N565" s="40"/>
      <c r="O565" s="42" t="s">
        <v>15</v>
      </c>
      <c r="P565" s="40"/>
      <c r="Q565" s="43"/>
      <c r="W565" s="1" t="str">
        <f t="shared" si="71"/>
        <v>37香川県</v>
      </c>
    </row>
    <row r="566" spans="1:23" ht="32.25" thickBot="1" x14ac:dyDescent="0.2">
      <c r="A566" s="8">
        <f t="shared" si="70"/>
        <v>37</v>
      </c>
      <c r="B566" s="8"/>
      <c r="D566" s="44"/>
      <c r="E566" s="45"/>
      <c r="F566" s="46" t="s">
        <v>16</v>
      </c>
      <c r="G566" s="47" t="s">
        <v>17</v>
      </c>
      <c r="H566" s="48" t="s">
        <v>18</v>
      </c>
      <c r="I566" s="48" t="s">
        <v>19</v>
      </c>
      <c r="J566" s="48" t="s">
        <v>20</v>
      </c>
      <c r="K566" s="48" t="s">
        <v>21</v>
      </c>
      <c r="L566" s="49" t="s">
        <v>22</v>
      </c>
      <c r="M566" s="50" t="s">
        <v>23</v>
      </c>
      <c r="N566" s="51" t="s">
        <v>24</v>
      </c>
      <c r="O566" s="52" t="s">
        <v>25</v>
      </c>
      <c r="P566" s="50" t="s">
        <v>26</v>
      </c>
      <c r="Q566" s="53" t="s">
        <v>27</v>
      </c>
      <c r="W566" s="1" t="str">
        <f t="shared" si="71"/>
        <v>37香川県</v>
      </c>
    </row>
    <row r="567" spans="1:23" ht="14.25" thickTop="1" x14ac:dyDescent="0.15">
      <c r="A567" s="8">
        <f t="shared" si="70"/>
        <v>37</v>
      </c>
      <c r="B567" s="8"/>
      <c r="D567" s="54"/>
      <c r="E567" s="55" t="s">
        <v>28</v>
      </c>
      <c r="F567" s="56">
        <f>SUM(F568:F571)</f>
        <v>11820</v>
      </c>
      <c r="G567" s="57">
        <f>IFERROR(F567/P567,"-")</f>
        <v>1.1689082278481013</v>
      </c>
      <c r="H567" s="58">
        <f>SUM(H568:H571)</f>
        <v>11602</v>
      </c>
      <c r="I567" s="58">
        <f>SUM(I568:I571)</f>
        <v>11572</v>
      </c>
      <c r="J567" s="58">
        <f>SUM(J568:J571)</f>
        <v>11516</v>
      </c>
      <c r="K567" s="58">
        <f>SUM(K568:K571)</f>
        <v>11847</v>
      </c>
      <c r="L567" s="59">
        <f>SUM(L568:L571)</f>
        <v>11449</v>
      </c>
      <c r="M567" s="60">
        <f>IFERROR(L567/F567,"-")</f>
        <v>0.96861252115059226</v>
      </c>
      <c r="N567" s="101">
        <f>L567-F567</f>
        <v>-371</v>
      </c>
      <c r="O567" s="59">
        <f>SUM(O568:O571)</f>
        <v>11498</v>
      </c>
      <c r="P567" s="62">
        <f>SUM(P568:P571)</f>
        <v>10112</v>
      </c>
      <c r="Q567" s="63">
        <f>IFERROR(O567/P567,"-")</f>
        <v>1.1370648734177216</v>
      </c>
      <c r="W567" s="1" t="str">
        <f t="shared" si="71"/>
        <v>37香川県</v>
      </c>
    </row>
    <row r="568" spans="1:23" x14ac:dyDescent="0.15">
      <c r="A568" s="8">
        <f t="shared" si="70"/>
        <v>37</v>
      </c>
      <c r="B568" s="8"/>
      <c r="D568" s="64"/>
      <c r="E568" s="65" t="s">
        <v>29</v>
      </c>
      <c r="F568" s="66">
        <v>864</v>
      </c>
      <c r="G568" s="67">
        <f>IFERROR(F568/P568,"-")</f>
        <v>0.82600382409177819</v>
      </c>
      <c r="H568" s="68">
        <v>775</v>
      </c>
      <c r="I568" s="68">
        <v>847</v>
      </c>
      <c r="J568" s="68">
        <v>978</v>
      </c>
      <c r="K568" s="68">
        <v>1011</v>
      </c>
      <c r="L568" s="69">
        <v>1020</v>
      </c>
      <c r="M568" s="70">
        <f>IFERROR(L568/F568,"-")</f>
        <v>1.1805555555555556</v>
      </c>
      <c r="N568" s="102">
        <f>L568-F568</f>
        <v>156</v>
      </c>
      <c r="O568" s="69">
        <v>1211</v>
      </c>
      <c r="P568" s="72">
        <v>1046</v>
      </c>
      <c r="Q568" s="73">
        <f>IFERROR(O568/P568,"-")</f>
        <v>1.1577437858508604</v>
      </c>
      <c r="W568" s="1" t="str">
        <f t="shared" si="71"/>
        <v>37香川県</v>
      </c>
    </row>
    <row r="569" spans="1:23" x14ac:dyDescent="0.15">
      <c r="A569" s="8">
        <f t="shared" si="70"/>
        <v>37</v>
      </c>
      <c r="B569" s="8"/>
      <c r="D569" s="64"/>
      <c r="E569" s="74" t="s">
        <v>30</v>
      </c>
      <c r="F569" s="75">
        <v>6367</v>
      </c>
      <c r="G569" s="76">
        <f>IFERROR(F569/P569,"-")</f>
        <v>1.8803898405197874</v>
      </c>
      <c r="H569" s="77">
        <v>6053</v>
      </c>
      <c r="I569" s="77">
        <v>5653</v>
      </c>
      <c r="J569" s="77">
        <v>5694</v>
      </c>
      <c r="K569" s="77">
        <v>5726</v>
      </c>
      <c r="L569" s="78">
        <v>5330</v>
      </c>
      <c r="M569" s="79">
        <f>IFERROR(L569/F569,"-")</f>
        <v>0.83712894612847499</v>
      </c>
      <c r="N569" s="103">
        <f>L569-F569</f>
        <v>-1037</v>
      </c>
      <c r="O569" s="78">
        <v>5069</v>
      </c>
      <c r="P569" s="81">
        <v>3386</v>
      </c>
      <c r="Q569" s="82">
        <f>IFERROR(O569/P569,"-")</f>
        <v>1.4970466627288836</v>
      </c>
      <c r="W569" s="1" t="str">
        <f t="shared" si="71"/>
        <v>37香川県</v>
      </c>
    </row>
    <row r="570" spans="1:23" x14ac:dyDescent="0.15">
      <c r="A570" s="8">
        <f t="shared" si="70"/>
        <v>37</v>
      </c>
      <c r="B570" s="8"/>
      <c r="D570" s="64"/>
      <c r="E570" s="74" t="s">
        <v>31</v>
      </c>
      <c r="F570" s="75">
        <v>1408</v>
      </c>
      <c r="G570" s="76">
        <f>IFERROR(F570/P570,"-")</f>
        <v>0.41460541813898705</v>
      </c>
      <c r="H570" s="77">
        <v>1619</v>
      </c>
      <c r="I570" s="77">
        <v>1909</v>
      </c>
      <c r="J570" s="77">
        <v>1986</v>
      </c>
      <c r="K570" s="77">
        <v>2046</v>
      </c>
      <c r="L570" s="78">
        <v>2124</v>
      </c>
      <c r="M570" s="79">
        <f>IFERROR(L570/F570,"-")</f>
        <v>1.5085227272727273</v>
      </c>
      <c r="N570" s="103">
        <f>L570-F570</f>
        <v>716</v>
      </c>
      <c r="O570" s="78">
        <v>2346</v>
      </c>
      <c r="P570" s="81">
        <v>3396</v>
      </c>
      <c r="Q570" s="82">
        <f>IFERROR(O570/P570,"-")</f>
        <v>0.69081272084805656</v>
      </c>
      <c r="W570" s="1" t="str">
        <f t="shared" si="71"/>
        <v>37香川県</v>
      </c>
    </row>
    <row r="571" spans="1:23" ht="14.25" thickBot="1" x14ac:dyDescent="0.2">
      <c r="A571" s="8">
        <f t="shared" si="70"/>
        <v>37</v>
      </c>
      <c r="B571" s="8"/>
      <c r="D571" s="83"/>
      <c r="E571" s="84" t="s">
        <v>32</v>
      </c>
      <c r="F571" s="85">
        <v>3181</v>
      </c>
      <c r="G571" s="86">
        <f>IFERROR(F571/P571,"-")</f>
        <v>1.3927320490367776</v>
      </c>
      <c r="H571" s="87">
        <v>3155</v>
      </c>
      <c r="I571" s="87">
        <v>3163</v>
      </c>
      <c r="J571" s="87">
        <v>2858</v>
      </c>
      <c r="K571" s="87">
        <v>3064</v>
      </c>
      <c r="L571" s="88">
        <v>2975</v>
      </c>
      <c r="M571" s="89">
        <f>IFERROR(L571/F571,"-")</f>
        <v>0.93524049041182022</v>
      </c>
      <c r="N571" s="104">
        <f>L571-F571</f>
        <v>-206</v>
      </c>
      <c r="O571" s="88">
        <v>2872</v>
      </c>
      <c r="P571" s="91">
        <v>2284</v>
      </c>
      <c r="Q571" s="92">
        <f>IFERROR(O571/P571,"-")</f>
        <v>1.2574430823117337</v>
      </c>
      <c r="W571" s="1" t="str">
        <f t="shared" si="71"/>
        <v>37香川県</v>
      </c>
    </row>
    <row r="572" spans="1:23" s="5" customFormat="1" x14ac:dyDescent="0.15">
      <c r="A572" s="93">
        <f t="shared" si="70"/>
        <v>37</v>
      </c>
      <c r="B572" s="93"/>
      <c r="D572" s="94"/>
      <c r="E572" s="95" t="s">
        <v>33</v>
      </c>
      <c r="F572" s="96">
        <v>0.96721311475409832</v>
      </c>
      <c r="G572" s="97"/>
      <c r="H572" s="96">
        <v>0.97575757575757571</v>
      </c>
      <c r="I572" s="96">
        <v>0.98148148148148151</v>
      </c>
      <c r="J572" s="96">
        <v>0.98101265822784811</v>
      </c>
      <c r="K572" s="96">
        <v>0.96835443037974689</v>
      </c>
      <c r="L572" s="96">
        <v>0.97419354838709682</v>
      </c>
      <c r="M572" s="98"/>
      <c r="N572" s="98"/>
      <c r="O572" s="99"/>
      <c r="P572" s="99"/>
      <c r="Q572" s="98"/>
      <c r="W572" s="5" t="str">
        <f t="shared" si="71"/>
        <v>37香川県</v>
      </c>
    </row>
    <row r="573" spans="1:23" x14ac:dyDescent="0.15">
      <c r="A573" s="8">
        <f>A558+1</f>
        <v>38</v>
      </c>
      <c r="B573" s="8"/>
      <c r="C573" s="100">
        <f>A573</f>
        <v>38</v>
      </c>
      <c r="D573" s="100"/>
      <c r="R573" s="1" t="str">
        <f>"（"&amp;F575&amp;"　"&amp;H575&amp;"）"</f>
        <v>（38　愛媛県）</v>
      </c>
      <c r="W573" s="1" t="str">
        <f>TEXT(F575,"0?")&amp;H575</f>
        <v>38愛媛県</v>
      </c>
    </row>
    <row r="574" spans="1:23" ht="14.25" thickBot="1" x14ac:dyDescent="0.2">
      <c r="A574" s="8">
        <f t="shared" ref="A574:A587" si="72">A559+1</f>
        <v>38</v>
      </c>
      <c r="B574" s="8"/>
      <c r="C574" s="1" t="s">
        <v>3</v>
      </c>
      <c r="W574" s="1" t="str">
        <f>W573</f>
        <v>38愛媛県</v>
      </c>
    </row>
    <row r="575" spans="1:23" x14ac:dyDescent="0.15">
      <c r="A575" s="8">
        <f t="shared" si="72"/>
        <v>38</v>
      </c>
      <c r="B575" s="8"/>
      <c r="D575" s="10" t="s">
        <v>4</v>
      </c>
      <c r="E575" s="11"/>
      <c r="F575" s="12">
        <f>A575</f>
        <v>38</v>
      </c>
      <c r="G575" s="13"/>
      <c r="H575" s="13" t="s">
        <v>71</v>
      </c>
      <c r="I575" s="14"/>
      <c r="J575" s="15"/>
      <c r="K575" s="15"/>
      <c r="W575" s="1" t="str">
        <f t="shared" ref="W575:W587" si="73">W574</f>
        <v>38愛媛県</v>
      </c>
    </row>
    <row r="576" spans="1:23" x14ac:dyDescent="0.15">
      <c r="A576" s="8">
        <f t="shared" si="72"/>
        <v>38</v>
      </c>
      <c r="B576" s="8"/>
      <c r="D576" s="17"/>
      <c r="E576" s="18"/>
      <c r="F576" s="19"/>
      <c r="G576" s="20"/>
      <c r="H576" s="20"/>
      <c r="I576" s="21"/>
      <c r="J576" s="15"/>
      <c r="K576" s="15"/>
      <c r="W576" s="1" t="str">
        <f t="shared" si="73"/>
        <v>38愛媛県</v>
      </c>
    </row>
    <row r="577" spans="1:23" x14ac:dyDescent="0.15">
      <c r="A577" s="8">
        <f t="shared" si="72"/>
        <v>38</v>
      </c>
      <c r="B577" s="8"/>
      <c r="D577" s="22" t="s">
        <v>6</v>
      </c>
      <c r="E577" s="23"/>
      <c r="F577" s="24">
        <v>133.48410000000001</v>
      </c>
      <c r="G577" s="25"/>
      <c r="H577" s="25"/>
      <c r="I577" s="26"/>
      <c r="J577" s="27"/>
      <c r="K577" s="27"/>
      <c r="M577" s="28"/>
      <c r="W577" s="1" t="str">
        <f t="shared" si="73"/>
        <v>38愛媛県</v>
      </c>
    </row>
    <row r="578" spans="1:23" ht="14.25" thickBot="1" x14ac:dyDescent="0.2">
      <c r="A578" s="8">
        <f t="shared" si="72"/>
        <v>38</v>
      </c>
      <c r="B578" s="8"/>
      <c r="D578" s="29" t="s">
        <v>7</v>
      </c>
      <c r="E578" s="30"/>
      <c r="F578" s="31">
        <v>5676.23</v>
      </c>
      <c r="G578" s="32"/>
      <c r="H578" s="32"/>
      <c r="I578" s="33"/>
      <c r="J578" s="34"/>
      <c r="K578" s="34"/>
      <c r="M578" s="35"/>
      <c r="W578" s="1" t="str">
        <f t="shared" si="73"/>
        <v>38愛媛県</v>
      </c>
    </row>
    <row r="579" spans="1:23" ht="14.25" thickBot="1" x14ac:dyDescent="0.2">
      <c r="A579" s="8">
        <f t="shared" si="72"/>
        <v>38</v>
      </c>
      <c r="B579" s="8"/>
      <c r="C579" s="1" t="s">
        <v>8</v>
      </c>
      <c r="W579" s="1" t="str">
        <f t="shared" si="73"/>
        <v>38愛媛県</v>
      </c>
    </row>
    <row r="580" spans="1:23" x14ac:dyDescent="0.15">
      <c r="A580" s="8">
        <f t="shared" si="72"/>
        <v>38</v>
      </c>
      <c r="B580" s="8"/>
      <c r="D580" s="37"/>
      <c r="E580" s="38"/>
      <c r="F580" s="39" t="s">
        <v>9</v>
      </c>
      <c r="G580" s="40"/>
      <c r="H580" s="41" t="s">
        <v>10</v>
      </c>
      <c r="I580" s="41" t="s">
        <v>11</v>
      </c>
      <c r="J580" s="41" t="s">
        <v>12</v>
      </c>
      <c r="K580" s="41" t="s">
        <v>13</v>
      </c>
      <c r="L580" s="42" t="s">
        <v>14</v>
      </c>
      <c r="M580" s="40"/>
      <c r="N580" s="40"/>
      <c r="O580" s="42" t="s">
        <v>15</v>
      </c>
      <c r="P580" s="40"/>
      <c r="Q580" s="43"/>
      <c r="W580" s="1" t="str">
        <f t="shared" si="73"/>
        <v>38愛媛県</v>
      </c>
    </row>
    <row r="581" spans="1:23" ht="32.25" thickBot="1" x14ac:dyDescent="0.2">
      <c r="A581" s="8">
        <f t="shared" si="72"/>
        <v>38</v>
      </c>
      <c r="B581" s="8"/>
      <c r="D581" s="44"/>
      <c r="E581" s="45"/>
      <c r="F581" s="46" t="s">
        <v>16</v>
      </c>
      <c r="G581" s="47" t="s">
        <v>17</v>
      </c>
      <c r="H581" s="48" t="s">
        <v>18</v>
      </c>
      <c r="I581" s="48" t="s">
        <v>19</v>
      </c>
      <c r="J581" s="48" t="s">
        <v>20</v>
      </c>
      <c r="K581" s="48" t="s">
        <v>21</v>
      </c>
      <c r="L581" s="49" t="s">
        <v>22</v>
      </c>
      <c r="M581" s="50" t="s">
        <v>23</v>
      </c>
      <c r="N581" s="51" t="s">
        <v>24</v>
      </c>
      <c r="O581" s="52" t="s">
        <v>25</v>
      </c>
      <c r="P581" s="50" t="s">
        <v>26</v>
      </c>
      <c r="Q581" s="53" t="s">
        <v>27</v>
      </c>
      <c r="W581" s="1" t="str">
        <f t="shared" si="73"/>
        <v>38愛媛県</v>
      </c>
    </row>
    <row r="582" spans="1:23" ht="14.25" thickTop="1" x14ac:dyDescent="0.15">
      <c r="A582" s="8">
        <f t="shared" si="72"/>
        <v>38</v>
      </c>
      <c r="B582" s="8"/>
      <c r="D582" s="54"/>
      <c r="E582" s="55" t="s">
        <v>28</v>
      </c>
      <c r="F582" s="56">
        <f>SUM(F583:F586)</f>
        <v>19481</v>
      </c>
      <c r="G582" s="57">
        <f>IFERROR(F582/P582,"-")</f>
        <v>1.3143300499257859</v>
      </c>
      <c r="H582" s="58">
        <f>SUM(H583:H586)</f>
        <v>18413</v>
      </c>
      <c r="I582" s="58">
        <f>SUM(I583:I586)</f>
        <v>17961</v>
      </c>
      <c r="J582" s="58">
        <f>SUM(J583:J586)</f>
        <v>17397</v>
      </c>
      <c r="K582" s="58">
        <f>SUM(K583:K586)</f>
        <v>17600</v>
      </c>
      <c r="L582" s="59">
        <f>SUM(L583:L586)</f>
        <v>17243</v>
      </c>
      <c r="M582" s="60">
        <f>IFERROR(L582/F582,"-")</f>
        <v>0.88511883373543454</v>
      </c>
      <c r="N582" s="101">
        <f>L582-F582</f>
        <v>-2238</v>
      </c>
      <c r="O582" s="59">
        <f>SUM(O583:O586)</f>
        <v>17243</v>
      </c>
      <c r="P582" s="62">
        <f>SUM(P583:P586)</f>
        <v>14822</v>
      </c>
      <c r="Q582" s="63">
        <f>IFERROR(O582/P582,"-")</f>
        <v>1.1633382809337471</v>
      </c>
      <c r="W582" s="1" t="str">
        <f t="shared" si="73"/>
        <v>38愛媛県</v>
      </c>
    </row>
    <row r="583" spans="1:23" x14ac:dyDescent="0.15">
      <c r="A583" s="8">
        <f t="shared" si="72"/>
        <v>38</v>
      </c>
      <c r="B583" s="8"/>
      <c r="D583" s="64"/>
      <c r="E583" s="65" t="s">
        <v>29</v>
      </c>
      <c r="F583" s="66">
        <v>2214</v>
      </c>
      <c r="G583" s="67">
        <f>IFERROR(F583/P583,"-")</f>
        <v>1.6696832579185521</v>
      </c>
      <c r="H583" s="68">
        <v>1196</v>
      </c>
      <c r="I583" s="68">
        <v>1189</v>
      </c>
      <c r="J583" s="68">
        <v>1193</v>
      </c>
      <c r="K583" s="68">
        <v>1206</v>
      </c>
      <c r="L583" s="69">
        <v>1156</v>
      </c>
      <c r="M583" s="70">
        <f>IFERROR(L583/F583,"-")</f>
        <v>0.52213188798554655</v>
      </c>
      <c r="N583" s="102">
        <f>L583-F583</f>
        <v>-1058</v>
      </c>
      <c r="O583" s="69">
        <v>1125</v>
      </c>
      <c r="P583" s="72">
        <v>1326</v>
      </c>
      <c r="Q583" s="73">
        <f>IFERROR(O583/P583,"-")</f>
        <v>0.84841628959276016</v>
      </c>
      <c r="W583" s="1" t="str">
        <f t="shared" si="73"/>
        <v>38愛媛県</v>
      </c>
    </row>
    <row r="584" spans="1:23" x14ac:dyDescent="0.15">
      <c r="A584" s="8">
        <f t="shared" si="72"/>
        <v>38</v>
      </c>
      <c r="B584" s="8"/>
      <c r="D584" s="64"/>
      <c r="E584" s="74" t="s">
        <v>30</v>
      </c>
      <c r="F584" s="75">
        <v>8647</v>
      </c>
      <c r="G584" s="76">
        <f>IFERROR(F584/P584,"-")</f>
        <v>1.8304403048264184</v>
      </c>
      <c r="H584" s="77">
        <v>8820</v>
      </c>
      <c r="I584" s="77">
        <v>8777</v>
      </c>
      <c r="J584" s="77">
        <v>8582</v>
      </c>
      <c r="K584" s="77">
        <v>8704</v>
      </c>
      <c r="L584" s="78">
        <v>8379</v>
      </c>
      <c r="M584" s="79">
        <f>IFERROR(L584/F584,"-")</f>
        <v>0.96900659188157745</v>
      </c>
      <c r="N584" s="103">
        <f>L584-F584</f>
        <v>-268</v>
      </c>
      <c r="O584" s="78">
        <v>8225</v>
      </c>
      <c r="P584" s="81">
        <v>4724</v>
      </c>
      <c r="Q584" s="82">
        <f>IFERROR(O584/P584,"-")</f>
        <v>1.7411092294665538</v>
      </c>
      <c r="W584" s="1" t="str">
        <f t="shared" si="73"/>
        <v>38愛媛県</v>
      </c>
    </row>
    <row r="585" spans="1:23" x14ac:dyDescent="0.15">
      <c r="A585" s="8">
        <f t="shared" si="72"/>
        <v>38</v>
      </c>
      <c r="B585" s="8"/>
      <c r="D585" s="64"/>
      <c r="E585" s="74" t="s">
        <v>31</v>
      </c>
      <c r="F585" s="75">
        <v>2148</v>
      </c>
      <c r="G585" s="76">
        <f>IFERROR(F585/P585,"-")</f>
        <v>0.43899448191293683</v>
      </c>
      <c r="H585" s="77">
        <v>2915</v>
      </c>
      <c r="I585" s="77">
        <v>2853</v>
      </c>
      <c r="J585" s="77">
        <v>2918</v>
      </c>
      <c r="K585" s="77">
        <v>2848</v>
      </c>
      <c r="L585" s="78">
        <v>2911</v>
      </c>
      <c r="M585" s="79">
        <f>IFERROR(L585/F585,"-")</f>
        <v>1.3552141527001862</v>
      </c>
      <c r="N585" s="103">
        <f>L585-F585</f>
        <v>763</v>
      </c>
      <c r="O585" s="78">
        <v>3012</v>
      </c>
      <c r="P585" s="81">
        <v>4893</v>
      </c>
      <c r="Q585" s="82">
        <f>IFERROR(O585/P585,"-")</f>
        <v>0.61557326793378297</v>
      </c>
      <c r="W585" s="1" t="str">
        <f t="shared" si="73"/>
        <v>38愛媛県</v>
      </c>
    </row>
    <row r="586" spans="1:23" ht="14.25" thickBot="1" x14ac:dyDescent="0.2">
      <c r="A586" s="8">
        <f t="shared" si="72"/>
        <v>38</v>
      </c>
      <c r="B586" s="8"/>
      <c r="D586" s="83"/>
      <c r="E586" s="84" t="s">
        <v>32</v>
      </c>
      <c r="F586" s="85">
        <v>6472</v>
      </c>
      <c r="G586" s="86">
        <f>IFERROR(F586/P586,"-")</f>
        <v>1.668471255478216</v>
      </c>
      <c r="H586" s="87">
        <v>5482</v>
      </c>
      <c r="I586" s="87">
        <v>5142</v>
      </c>
      <c r="J586" s="87">
        <v>4704</v>
      </c>
      <c r="K586" s="87">
        <v>4842</v>
      </c>
      <c r="L586" s="88">
        <v>4797</v>
      </c>
      <c r="M586" s="89">
        <f>IFERROR(L586/F586,"-")</f>
        <v>0.74119283065512975</v>
      </c>
      <c r="N586" s="104">
        <f>L586-F586</f>
        <v>-1675</v>
      </c>
      <c r="O586" s="88">
        <v>4881</v>
      </c>
      <c r="P586" s="91">
        <v>3879</v>
      </c>
      <c r="Q586" s="92">
        <f>IFERROR(O586/P586,"-")</f>
        <v>1.2583139984532097</v>
      </c>
      <c r="W586" s="1" t="str">
        <f t="shared" si="73"/>
        <v>38愛媛県</v>
      </c>
    </row>
    <row r="587" spans="1:23" s="5" customFormat="1" x14ac:dyDescent="0.15">
      <c r="A587" s="93">
        <f t="shared" si="72"/>
        <v>38</v>
      </c>
      <c r="B587" s="93"/>
      <c r="D587" s="94"/>
      <c r="E587" s="95" t="s">
        <v>33</v>
      </c>
      <c r="F587" s="96">
        <v>0.98692810457516345</v>
      </c>
      <c r="G587" s="97"/>
      <c r="H587" s="96">
        <v>0.9821428571428571</v>
      </c>
      <c r="I587" s="96">
        <v>0.98867924528301887</v>
      </c>
      <c r="J587" s="96">
        <v>0.9765625</v>
      </c>
      <c r="K587" s="96">
        <v>0.98380566801619429</v>
      </c>
      <c r="L587" s="96">
        <v>0.97095435684647302</v>
      </c>
      <c r="M587" s="98"/>
      <c r="N587" s="98"/>
      <c r="O587" s="99"/>
      <c r="P587" s="99"/>
      <c r="Q587" s="98"/>
      <c r="W587" s="5" t="str">
        <f t="shared" si="73"/>
        <v>38愛媛県</v>
      </c>
    </row>
    <row r="588" spans="1:23" x14ac:dyDescent="0.15">
      <c r="A588" s="8">
        <f>A573+1</f>
        <v>39</v>
      </c>
      <c r="B588" s="8"/>
      <c r="C588" s="100">
        <f>A588</f>
        <v>39</v>
      </c>
      <c r="D588" s="100"/>
      <c r="R588" s="1" t="str">
        <f>"（"&amp;F590&amp;"　"&amp;H590&amp;"）"</f>
        <v>（39　高知県）</v>
      </c>
      <c r="W588" s="1" t="str">
        <f>TEXT(F590,"0?")&amp;H590</f>
        <v>39高知県</v>
      </c>
    </row>
    <row r="589" spans="1:23" ht="14.25" thickBot="1" x14ac:dyDescent="0.2">
      <c r="A589" s="8">
        <f t="shared" ref="A589:A602" si="74">A574+1</f>
        <v>39</v>
      </c>
      <c r="B589" s="8"/>
      <c r="C589" s="1" t="s">
        <v>3</v>
      </c>
      <c r="W589" s="1" t="str">
        <f>W588</f>
        <v>39高知県</v>
      </c>
    </row>
    <row r="590" spans="1:23" x14ac:dyDescent="0.15">
      <c r="A590" s="8">
        <f t="shared" si="74"/>
        <v>39</v>
      </c>
      <c r="B590" s="8"/>
      <c r="D590" s="10" t="s">
        <v>4</v>
      </c>
      <c r="E590" s="11"/>
      <c r="F590" s="12">
        <f>A590</f>
        <v>39</v>
      </c>
      <c r="G590" s="13"/>
      <c r="H590" s="13" t="s">
        <v>72</v>
      </c>
      <c r="I590" s="14"/>
      <c r="J590" s="15"/>
      <c r="K590" s="15"/>
      <c r="W590" s="1" t="str">
        <f t="shared" ref="W590:W602" si="75">W589</f>
        <v>39高知県</v>
      </c>
    </row>
    <row r="591" spans="1:23" x14ac:dyDescent="0.15">
      <c r="A591" s="8">
        <f t="shared" si="74"/>
        <v>39</v>
      </c>
      <c r="B591" s="8"/>
      <c r="D591" s="17"/>
      <c r="E591" s="18"/>
      <c r="F591" s="19"/>
      <c r="G591" s="20"/>
      <c r="H591" s="20"/>
      <c r="I591" s="21"/>
      <c r="J591" s="15"/>
      <c r="K591" s="15"/>
      <c r="W591" s="1" t="str">
        <f t="shared" si="75"/>
        <v>39高知県</v>
      </c>
    </row>
    <row r="592" spans="1:23" x14ac:dyDescent="0.15">
      <c r="A592" s="8">
        <f t="shared" si="74"/>
        <v>39</v>
      </c>
      <c r="B592" s="8"/>
      <c r="D592" s="22" t="s">
        <v>6</v>
      </c>
      <c r="E592" s="23"/>
      <c r="F592" s="24">
        <v>69.152699999999996</v>
      </c>
      <c r="G592" s="25"/>
      <c r="H592" s="25"/>
      <c r="I592" s="26"/>
      <c r="J592" s="27"/>
      <c r="K592" s="27"/>
      <c r="M592" s="28"/>
      <c r="W592" s="1" t="str">
        <f t="shared" si="75"/>
        <v>39高知県</v>
      </c>
    </row>
    <row r="593" spans="1:23" ht="14.25" thickBot="1" x14ac:dyDescent="0.2">
      <c r="A593" s="8">
        <f t="shared" si="74"/>
        <v>39</v>
      </c>
      <c r="B593" s="8"/>
      <c r="D593" s="29" t="s">
        <v>7</v>
      </c>
      <c r="E593" s="30"/>
      <c r="F593" s="31">
        <v>7103.85</v>
      </c>
      <c r="G593" s="32"/>
      <c r="H593" s="32"/>
      <c r="I593" s="33"/>
      <c r="J593" s="34"/>
      <c r="K593" s="34"/>
      <c r="M593" s="35"/>
      <c r="W593" s="1" t="str">
        <f t="shared" si="75"/>
        <v>39高知県</v>
      </c>
    </row>
    <row r="594" spans="1:23" ht="14.25" thickBot="1" x14ac:dyDescent="0.2">
      <c r="A594" s="8">
        <f t="shared" si="74"/>
        <v>39</v>
      </c>
      <c r="B594" s="8"/>
      <c r="C594" s="1" t="s">
        <v>8</v>
      </c>
      <c r="W594" s="1" t="str">
        <f t="shared" si="75"/>
        <v>39高知県</v>
      </c>
    </row>
    <row r="595" spans="1:23" x14ac:dyDescent="0.15">
      <c r="A595" s="8">
        <f t="shared" si="74"/>
        <v>39</v>
      </c>
      <c r="B595" s="8"/>
      <c r="D595" s="37"/>
      <c r="E595" s="38"/>
      <c r="F595" s="39" t="s">
        <v>9</v>
      </c>
      <c r="G595" s="40"/>
      <c r="H595" s="41" t="s">
        <v>10</v>
      </c>
      <c r="I595" s="41" t="s">
        <v>11</v>
      </c>
      <c r="J595" s="41" t="s">
        <v>12</v>
      </c>
      <c r="K595" s="41" t="s">
        <v>13</v>
      </c>
      <c r="L595" s="42" t="s">
        <v>14</v>
      </c>
      <c r="M595" s="40"/>
      <c r="N595" s="40"/>
      <c r="O595" s="42" t="s">
        <v>15</v>
      </c>
      <c r="P595" s="40"/>
      <c r="Q595" s="43"/>
      <c r="W595" s="1" t="str">
        <f t="shared" si="75"/>
        <v>39高知県</v>
      </c>
    </row>
    <row r="596" spans="1:23" ht="32.25" thickBot="1" x14ac:dyDescent="0.2">
      <c r="A596" s="8">
        <f t="shared" si="74"/>
        <v>39</v>
      </c>
      <c r="B596" s="8"/>
      <c r="D596" s="44"/>
      <c r="E596" s="45"/>
      <c r="F596" s="46" t="s">
        <v>16</v>
      </c>
      <c r="G596" s="47" t="s">
        <v>17</v>
      </c>
      <c r="H596" s="48" t="s">
        <v>18</v>
      </c>
      <c r="I596" s="48" t="s">
        <v>19</v>
      </c>
      <c r="J596" s="48" t="s">
        <v>20</v>
      </c>
      <c r="K596" s="48" t="s">
        <v>21</v>
      </c>
      <c r="L596" s="49" t="s">
        <v>22</v>
      </c>
      <c r="M596" s="50" t="s">
        <v>23</v>
      </c>
      <c r="N596" s="51" t="s">
        <v>24</v>
      </c>
      <c r="O596" s="52" t="s">
        <v>25</v>
      </c>
      <c r="P596" s="50" t="s">
        <v>26</v>
      </c>
      <c r="Q596" s="53" t="s">
        <v>27</v>
      </c>
      <c r="W596" s="1" t="str">
        <f t="shared" si="75"/>
        <v>39高知県</v>
      </c>
    </row>
    <row r="597" spans="1:23" ht="14.25" thickTop="1" x14ac:dyDescent="0.15">
      <c r="A597" s="8">
        <f t="shared" si="74"/>
        <v>39</v>
      </c>
      <c r="B597" s="8"/>
      <c r="D597" s="54"/>
      <c r="E597" s="55" t="s">
        <v>28</v>
      </c>
      <c r="F597" s="56">
        <f>SUM(F598:F601)</f>
        <v>15085</v>
      </c>
      <c r="G597" s="57">
        <f>IFERROR(F597/P597,"-")</f>
        <v>1.3406505510131532</v>
      </c>
      <c r="H597" s="58">
        <f>SUM(H598:H601)</f>
        <v>15182</v>
      </c>
      <c r="I597" s="58">
        <f>SUM(I598:I601)</f>
        <v>14462</v>
      </c>
      <c r="J597" s="58">
        <f>SUM(J598:J601)</f>
        <v>13393</v>
      </c>
      <c r="K597" s="58">
        <f>SUM(K598:K601)</f>
        <v>12994</v>
      </c>
      <c r="L597" s="59">
        <f>SUM(L598:L601)</f>
        <v>13117</v>
      </c>
      <c r="M597" s="60">
        <f>IFERROR(L597/F597,"-")</f>
        <v>0.86953927742790849</v>
      </c>
      <c r="N597" s="101">
        <f>L597-F597</f>
        <v>-1968</v>
      </c>
      <c r="O597" s="59">
        <f>SUM(O598:O601)</f>
        <v>12781</v>
      </c>
      <c r="P597" s="62">
        <f>SUM(P598:P601)</f>
        <v>11252</v>
      </c>
      <c r="Q597" s="63">
        <f>IFERROR(O597/P597,"-")</f>
        <v>1.1358869534305012</v>
      </c>
      <c r="W597" s="1" t="str">
        <f t="shared" si="75"/>
        <v>39高知県</v>
      </c>
    </row>
    <row r="598" spans="1:23" x14ac:dyDescent="0.15">
      <c r="A598" s="8">
        <f t="shared" si="74"/>
        <v>39</v>
      </c>
      <c r="B598" s="8"/>
      <c r="D598" s="64"/>
      <c r="E598" s="65" t="s">
        <v>29</v>
      </c>
      <c r="F598" s="66">
        <v>895</v>
      </c>
      <c r="G598" s="67">
        <f>IFERROR(F598/P598,"-")</f>
        <v>1.0654761904761905</v>
      </c>
      <c r="H598" s="68">
        <v>1052</v>
      </c>
      <c r="I598" s="68">
        <v>1052</v>
      </c>
      <c r="J598" s="68">
        <v>1031</v>
      </c>
      <c r="K598" s="68">
        <v>1031</v>
      </c>
      <c r="L598" s="69">
        <v>1029</v>
      </c>
      <c r="M598" s="70">
        <f>IFERROR(L598/F598,"-")</f>
        <v>1.1497206703910614</v>
      </c>
      <c r="N598" s="102">
        <f>L598-F598</f>
        <v>134</v>
      </c>
      <c r="O598" s="69">
        <v>1041</v>
      </c>
      <c r="P598" s="72">
        <v>840</v>
      </c>
      <c r="Q598" s="73">
        <f>IFERROR(O598/P598,"-")</f>
        <v>1.2392857142857143</v>
      </c>
      <c r="W598" s="1" t="str">
        <f t="shared" si="75"/>
        <v>39高知県</v>
      </c>
    </row>
    <row r="599" spans="1:23" x14ac:dyDescent="0.15">
      <c r="A599" s="8">
        <f t="shared" si="74"/>
        <v>39</v>
      </c>
      <c r="B599" s="8"/>
      <c r="D599" s="64"/>
      <c r="E599" s="74" t="s">
        <v>30</v>
      </c>
      <c r="F599" s="75">
        <v>5558</v>
      </c>
      <c r="G599" s="76">
        <f>IFERROR(F599/P599,"-")</f>
        <v>1.9433566433566434</v>
      </c>
      <c r="H599" s="77">
        <v>4949</v>
      </c>
      <c r="I599" s="77">
        <v>4829</v>
      </c>
      <c r="J599" s="77">
        <v>4762</v>
      </c>
      <c r="K599" s="77">
        <v>4586</v>
      </c>
      <c r="L599" s="78">
        <v>4522</v>
      </c>
      <c r="M599" s="79">
        <f>IFERROR(L599/F599,"-")</f>
        <v>0.81360201511335017</v>
      </c>
      <c r="N599" s="103">
        <f>L599-F599</f>
        <v>-1036</v>
      </c>
      <c r="O599" s="78">
        <v>4527</v>
      </c>
      <c r="P599" s="81">
        <v>2860</v>
      </c>
      <c r="Q599" s="82">
        <f>IFERROR(O599/P599,"-")</f>
        <v>1.5828671328671329</v>
      </c>
      <c r="W599" s="1" t="str">
        <f t="shared" si="75"/>
        <v>39高知県</v>
      </c>
    </row>
    <row r="600" spans="1:23" x14ac:dyDescent="0.15">
      <c r="A600" s="8">
        <f t="shared" si="74"/>
        <v>39</v>
      </c>
      <c r="B600" s="8"/>
      <c r="D600" s="64"/>
      <c r="E600" s="74" t="s">
        <v>31</v>
      </c>
      <c r="F600" s="75">
        <v>1642</v>
      </c>
      <c r="G600" s="76">
        <f>IFERROR(F600/P600,"-")</f>
        <v>0.49969567863664027</v>
      </c>
      <c r="H600" s="77">
        <v>1880</v>
      </c>
      <c r="I600" s="77">
        <v>1951</v>
      </c>
      <c r="J600" s="77">
        <v>1936</v>
      </c>
      <c r="K600" s="77">
        <v>2035</v>
      </c>
      <c r="L600" s="78">
        <v>1952</v>
      </c>
      <c r="M600" s="79">
        <f>IFERROR(L600/F600,"-")</f>
        <v>1.1887941534713764</v>
      </c>
      <c r="N600" s="103">
        <f>L600-F600</f>
        <v>310</v>
      </c>
      <c r="O600" s="78">
        <v>1974</v>
      </c>
      <c r="P600" s="81">
        <v>3286</v>
      </c>
      <c r="Q600" s="82">
        <f>IFERROR(O600/P600,"-")</f>
        <v>0.6007303712720633</v>
      </c>
      <c r="W600" s="1" t="str">
        <f t="shared" si="75"/>
        <v>39高知県</v>
      </c>
    </row>
    <row r="601" spans="1:23" ht="14.25" thickBot="1" x14ac:dyDescent="0.2">
      <c r="A601" s="8">
        <f t="shared" si="74"/>
        <v>39</v>
      </c>
      <c r="B601" s="8"/>
      <c r="D601" s="83"/>
      <c r="E601" s="84" t="s">
        <v>32</v>
      </c>
      <c r="F601" s="85">
        <v>6990</v>
      </c>
      <c r="G601" s="86">
        <f>IFERROR(F601/P601,"-")</f>
        <v>1.6385372714486639</v>
      </c>
      <c r="H601" s="87">
        <v>7301</v>
      </c>
      <c r="I601" s="87">
        <v>6630</v>
      </c>
      <c r="J601" s="87">
        <v>5664</v>
      </c>
      <c r="K601" s="87">
        <v>5342</v>
      </c>
      <c r="L601" s="88">
        <v>5614</v>
      </c>
      <c r="M601" s="89">
        <f>IFERROR(L601/F601,"-")</f>
        <v>0.80314735336194565</v>
      </c>
      <c r="N601" s="104">
        <f>L601-F601</f>
        <v>-1376</v>
      </c>
      <c r="O601" s="88">
        <v>5239</v>
      </c>
      <c r="P601" s="91">
        <v>4266</v>
      </c>
      <c r="Q601" s="92">
        <f>IFERROR(O601/P601,"-")</f>
        <v>1.2280825128926394</v>
      </c>
      <c r="W601" s="1" t="str">
        <f t="shared" si="75"/>
        <v>39高知県</v>
      </c>
    </row>
    <row r="602" spans="1:23" s="5" customFormat="1" x14ac:dyDescent="0.15">
      <c r="A602" s="93">
        <f t="shared" si="74"/>
        <v>39</v>
      </c>
      <c r="B602" s="93"/>
      <c r="D602" s="94"/>
      <c r="E602" s="95" t="s">
        <v>33</v>
      </c>
      <c r="F602" s="96">
        <v>0.95360824742268047</v>
      </c>
      <c r="G602" s="97"/>
      <c r="H602" s="96">
        <v>0.96842105263157896</v>
      </c>
      <c r="I602" s="96">
        <v>1</v>
      </c>
      <c r="J602" s="96">
        <v>1</v>
      </c>
      <c r="K602" s="96">
        <v>1</v>
      </c>
      <c r="L602" s="96">
        <v>1</v>
      </c>
      <c r="M602" s="98"/>
      <c r="N602" s="98"/>
      <c r="O602" s="99"/>
      <c r="P602" s="99"/>
      <c r="Q602" s="98"/>
      <c r="W602" s="5" t="str">
        <f t="shared" si="75"/>
        <v>39高知県</v>
      </c>
    </row>
    <row r="603" spans="1:23" x14ac:dyDescent="0.15">
      <c r="A603" s="8">
        <f>A588+1</f>
        <v>40</v>
      </c>
      <c r="B603" s="8"/>
      <c r="C603" s="100">
        <f>A603</f>
        <v>40</v>
      </c>
      <c r="D603" s="100"/>
      <c r="R603" s="1" t="str">
        <f>"（"&amp;F605&amp;"　"&amp;H605&amp;"）"</f>
        <v>（40　福岡県）</v>
      </c>
      <c r="W603" s="1" t="str">
        <f>TEXT(F605,"0?")&amp;H605</f>
        <v>40福岡県</v>
      </c>
    </row>
    <row r="604" spans="1:23" ht="14.25" thickBot="1" x14ac:dyDescent="0.2">
      <c r="A604" s="8">
        <f t="shared" ref="A604:A617" si="76">A589+1</f>
        <v>40</v>
      </c>
      <c r="B604" s="8"/>
      <c r="C604" s="1" t="s">
        <v>3</v>
      </c>
      <c r="W604" s="1" t="str">
        <f>W603</f>
        <v>40福岡県</v>
      </c>
    </row>
    <row r="605" spans="1:23" x14ac:dyDescent="0.15">
      <c r="A605" s="8">
        <f t="shared" si="76"/>
        <v>40</v>
      </c>
      <c r="B605" s="8"/>
      <c r="D605" s="10" t="s">
        <v>4</v>
      </c>
      <c r="E605" s="11"/>
      <c r="F605" s="12">
        <f>A605</f>
        <v>40</v>
      </c>
      <c r="G605" s="13"/>
      <c r="H605" s="13" t="s">
        <v>73</v>
      </c>
      <c r="I605" s="14"/>
      <c r="J605" s="15"/>
      <c r="K605" s="15"/>
      <c r="W605" s="1" t="str">
        <f t="shared" ref="W605:W617" si="77">W604</f>
        <v>40福岡県</v>
      </c>
    </row>
    <row r="606" spans="1:23" x14ac:dyDescent="0.15">
      <c r="A606" s="8">
        <f t="shared" si="76"/>
        <v>40</v>
      </c>
      <c r="B606" s="8"/>
      <c r="D606" s="17"/>
      <c r="E606" s="18"/>
      <c r="F606" s="19"/>
      <c r="G606" s="20"/>
      <c r="H606" s="20"/>
      <c r="I606" s="21"/>
      <c r="J606" s="15"/>
      <c r="K606" s="15"/>
      <c r="W606" s="1" t="str">
        <f t="shared" si="77"/>
        <v>40福岡県</v>
      </c>
    </row>
    <row r="607" spans="1:23" x14ac:dyDescent="0.15">
      <c r="A607" s="8">
        <f t="shared" si="76"/>
        <v>40</v>
      </c>
      <c r="B607" s="8"/>
      <c r="D607" s="22" t="s">
        <v>6</v>
      </c>
      <c r="E607" s="23"/>
      <c r="F607" s="24">
        <v>513.52139999999997</v>
      </c>
      <c r="G607" s="25"/>
      <c r="H607" s="25"/>
      <c r="I607" s="26"/>
      <c r="J607" s="27"/>
      <c r="K607" s="27"/>
      <c r="M607" s="28"/>
      <c r="W607" s="1" t="str">
        <f t="shared" si="77"/>
        <v>40福岡県</v>
      </c>
    </row>
    <row r="608" spans="1:23" ht="14.25" thickBot="1" x14ac:dyDescent="0.2">
      <c r="A608" s="8">
        <f t="shared" si="76"/>
        <v>40</v>
      </c>
      <c r="B608" s="8"/>
      <c r="D608" s="29" t="s">
        <v>7</v>
      </c>
      <c r="E608" s="30"/>
      <c r="F608" s="31">
        <v>4986.5300000000007</v>
      </c>
      <c r="G608" s="32"/>
      <c r="H608" s="32"/>
      <c r="I608" s="33"/>
      <c r="J608" s="34"/>
      <c r="K608" s="34"/>
      <c r="M608" s="35"/>
      <c r="W608" s="1" t="str">
        <f t="shared" si="77"/>
        <v>40福岡県</v>
      </c>
    </row>
    <row r="609" spans="1:23" ht="14.25" thickBot="1" x14ac:dyDescent="0.2">
      <c r="A609" s="8">
        <f t="shared" si="76"/>
        <v>40</v>
      </c>
      <c r="B609" s="8"/>
      <c r="C609" s="1" t="s">
        <v>8</v>
      </c>
      <c r="W609" s="1" t="str">
        <f t="shared" si="77"/>
        <v>40福岡県</v>
      </c>
    </row>
    <row r="610" spans="1:23" x14ac:dyDescent="0.15">
      <c r="A610" s="8">
        <f t="shared" si="76"/>
        <v>40</v>
      </c>
      <c r="B610" s="8"/>
      <c r="D610" s="37"/>
      <c r="E610" s="38"/>
      <c r="F610" s="39" t="s">
        <v>9</v>
      </c>
      <c r="G610" s="40"/>
      <c r="H610" s="41" t="s">
        <v>10</v>
      </c>
      <c r="I610" s="41" t="s">
        <v>11</v>
      </c>
      <c r="J610" s="41" t="s">
        <v>12</v>
      </c>
      <c r="K610" s="41" t="s">
        <v>13</v>
      </c>
      <c r="L610" s="42" t="s">
        <v>14</v>
      </c>
      <c r="M610" s="40"/>
      <c r="N610" s="40"/>
      <c r="O610" s="42" t="s">
        <v>15</v>
      </c>
      <c r="P610" s="40"/>
      <c r="Q610" s="43"/>
      <c r="W610" s="1" t="str">
        <f t="shared" si="77"/>
        <v>40福岡県</v>
      </c>
    </row>
    <row r="611" spans="1:23" ht="32.25" thickBot="1" x14ac:dyDescent="0.2">
      <c r="A611" s="8">
        <f t="shared" si="76"/>
        <v>40</v>
      </c>
      <c r="B611" s="8"/>
      <c r="D611" s="44"/>
      <c r="E611" s="45"/>
      <c r="F611" s="46" t="s">
        <v>16</v>
      </c>
      <c r="G611" s="47" t="s">
        <v>17</v>
      </c>
      <c r="H611" s="48" t="s">
        <v>18</v>
      </c>
      <c r="I611" s="48" t="s">
        <v>19</v>
      </c>
      <c r="J611" s="48" t="s">
        <v>20</v>
      </c>
      <c r="K611" s="48" t="s">
        <v>21</v>
      </c>
      <c r="L611" s="49" t="s">
        <v>22</v>
      </c>
      <c r="M611" s="50" t="s">
        <v>23</v>
      </c>
      <c r="N611" s="51" t="s">
        <v>24</v>
      </c>
      <c r="O611" s="52" t="s">
        <v>25</v>
      </c>
      <c r="P611" s="50" t="s">
        <v>26</v>
      </c>
      <c r="Q611" s="53" t="s">
        <v>27</v>
      </c>
      <c r="W611" s="1" t="str">
        <f t="shared" si="77"/>
        <v>40福岡県</v>
      </c>
    </row>
    <row r="612" spans="1:23" ht="14.25" thickTop="1" x14ac:dyDescent="0.15">
      <c r="A612" s="8">
        <f t="shared" si="76"/>
        <v>40</v>
      </c>
      <c r="B612" s="8"/>
      <c r="D612" s="54"/>
      <c r="E612" s="55" t="s">
        <v>28</v>
      </c>
      <c r="F612" s="56">
        <f>SUM(F613:F616)</f>
        <v>68609</v>
      </c>
      <c r="G612" s="57">
        <f>IFERROR(F612/P612,"-")</f>
        <v>1.0493400425186976</v>
      </c>
      <c r="H612" s="58">
        <f>SUM(H613:H616)</f>
        <v>68979</v>
      </c>
      <c r="I612" s="58">
        <f>SUM(I613:I616)</f>
        <v>67028</v>
      </c>
      <c r="J612" s="58">
        <f>SUM(J613:J616)</f>
        <v>64439</v>
      </c>
      <c r="K612" s="58">
        <f>SUM(K613:K616)</f>
        <v>65445</v>
      </c>
      <c r="L612" s="59">
        <f>SUM(L613:L616)</f>
        <v>64804</v>
      </c>
      <c r="M612" s="60">
        <f>IFERROR(L612/F612,"-")</f>
        <v>0.94454080368464777</v>
      </c>
      <c r="N612" s="101">
        <f>L612-F612</f>
        <v>-3805</v>
      </c>
      <c r="O612" s="59">
        <f>SUM(O613:O616)</f>
        <v>64966</v>
      </c>
      <c r="P612" s="62">
        <f>SUM(P613:P616)</f>
        <v>65383</v>
      </c>
      <c r="Q612" s="63">
        <f>IFERROR(O612/P612,"-")</f>
        <v>0.99362219537188567</v>
      </c>
      <c r="W612" s="1" t="str">
        <f t="shared" si="77"/>
        <v>40福岡県</v>
      </c>
    </row>
    <row r="613" spans="1:23" x14ac:dyDescent="0.15">
      <c r="A613" s="8">
        <f t="shared" si="76"/>
        <v>40</v>
      </c>
      <c r="B613" s="8"/>
      <c r="D613" s="64"/>
      <c r="E613" s="65" t="s">
        <v>29</v>
      </c>
      <c r="F613" s="66">
        <v>8130</v>
      </c>
      <c r="G613" s="67">
        <f>IFERROR(F613/P613,"-")</f>
        <v>1.1111111111111112</v>
      </c>
      <c r="H613" s="68">
        <v>7840</v>
      </c>
      <c r="I613" s="68">
        <v>7788</v>
      </c>
      <c r="J613" s="68">
        <v>7647</v>
      </c>
      <c r="K613" s="68">
        <v>7823</v>
      </c>
      <c r="L613" s="69">
        <v>7679</v>
      </c>
      <c r="M613" s="70">
        <f>IFERROR(L613/F613,"-")</f>
        <v>0.94452644526445262</v>
      </c>
      <c r="N613" s="102">
        <f>L613-F613</f>
        <v>-451</v>
      </c>
      <c r="O613" s="69">
        <v>7528</v>
      </c>
      <c r="P613" s="72">
        <v>7317</v>
      </c>
      <c r="Q613" s="73">
        <f>IFERROR(O613/P613,"-")</f>
        <v>1.0288369550362171</v>
      </c>
      <c r="W613" s="1" t="str">
        <f t="shared" si="77"/>
        <v>40福岡県</v>
      </c>
    </row>
    <row r="614" spans="1:23" x14ac:dyDescent="0.15">
      <c r="A614" s="8">
        <f t="shared" si="76"/>
        <v>40</v>
      </c>
      <c r="B614" s="8"/>
      <c r="D614" s="64"/>
      <c r="E614" s="74" t="s">
        <v>30</v>
      </c>
      <c r="F614" s="75">
        <v>28324</v>
      </c>
      <c r="G614" s="76">
        <f>IFERROR(F614/P614,"-")</f>
        <v>1.3288918082011822</v>
      </c>
      <c r="H614" s="77">
        <v>27201</v>
      </c>
      <c r="I614" s="77">
        <v>26482</v>
      </c>
      <c r="J614" s="77">
        <v>25827</v>
      </c>
      <c r="K614" s="77">
        <v>26007</v>
      </c>
      <c r="L614" s="78">
        <v>25877</v>
      </c>
      <c r="M614" s="79">
        <f>IFERROR(L614/F614,"-")</f>
        <v>0.91360683519276942</v>
      </c>
      <c r="N614" s="103">
        <f>L614-F614</f>
        <v>-2447</v>
      </c>
      <c r="O614" s="78">
        <v>25555</v>
      </c>
      <c r="P614" s="81">
        <v>21314</v>
      </c>
      <c r="Q614" s="82">
        <f>IFERROR(O614/P614,"-")</f>
        <v>1.1989771980857653</v>
      </c>
      <c r="W614" s="1" t="str">
        <f t="shared" si="77"/>
        <v>40福岡県</v>
      </c>
    </row>
    <row r="615" spans="1:23" x14ac:dyDescent="0.15">
      <c r="A615" s="8">
        <f t="shared" si="76"/>
        <v>40</v>
      </c>
      <c r="B615" s="8"/>
      <c r="D615" s="64"/>
      <c r="E615" s="74" t="s">
        <v>31</v>
      </c>
      <c r="F615" s="75">
        <v>8945</v>
      </c>
      <c r="G615" s="76">
        <f>IFERROR(F615/P615,"-")</f>
        <v>0.42347204469062161</v>
      </c>
      <c r="H615" s="77">
        <v>11393</v>
      </c>
      <c r="I615" s="77">
        <v>12070</v>
      </c>
      <c r="J615" s="77">
        <v>11583</v>
      </c>
      <c r="K615" s="77">
        <v>12030</v>
      </c>
      <c r="L615" s="78">
        <v>12279</v>
      </c>
      <c r="M615" s="79">
        <f>IFERROR(L615/F615,"-")</f>
        <v>1.3727221911682503</v>
      </c>
      <c r="N615" s="103">
        <f>L615-F615</f>
        <v>3334</v>
      </c>
      <c r="O615" s="78">
        <v>13176</v>
      </c>
      <c r="P615" s="81">
        <v>21123</v>
      </c>
      <c r="Q615" s="82">
        <f>IFERROR(O615/P615,"-")</f>
        <v>0.62377503195568806</v>
      </c>
      <c r="W615" s="1" t="str">
        <f t="shared" si="77"/>
        <v>40福岡県</v>
      </c>
    </row>
    <row r="616" spans="1:23" ht="14.25" thickBot="1" x14ac:dyDescent="0.2">
      <c r="A616" s="8">
        <f t="shared" si="76"/>
        <v>40</v>
      </c>
      <c r="B616" s="8"/>
      <c r="D616" s="83"/>
      <c r="E616" s="84" t="s">
        <v>32</v>
      </c>
      <c r="F616" s="85">
        <v>23210</v>
      </c>
      <c r="G616" s="86">
        <f>IFERROR(F616/P616,"-")</f>
        <v>1.4850598246848807</v>
      </c>
      <c r="H616" s="87">
        <v>22545</v>
      </c>
      <c r="I616" s="87">
        <v>20688</v>
      </c>
      <c r="J616" s="87">
        <v>19382</v>
      </c>
      <c r="K616" s="87">
        <v>19585</v>
      </c>
      <c r="L616" s="88">
        <v>18969</v>
      </c>
      <c r="M616" s="89">
        <f>IFERROR(L616/F616,"-")</f>
        <v>0.81727703576044808</v>
      </c>
      <c r="N616" s="104">
        <f>L616-F616</f>
        <v>-4241</v>
      </c>
      <c r="O616" s="88">
        <v>18707</v>
      </c>
      <c r="P616" s="91">
        <v>15629</v>
      </c>
      <c r="Q616" s="92">
        <f>IFERROR(O616/P616,"-")</f>
        <v>1.1969415829547636</v>
      </c>
      <c r="W616" s="1" t="str">
        <f t="shared" si="77"/>
        <v>40福岡県</v>
      </c>
    </row>
    <row r="617" spans="1:23" s="5" customFormat="1" x14ac:dyDescent="0.15">
      <c r="A617" s="93">
        <f t="shared" si="76"/>
        <v>40</v>
      </c>
      <c r="B617" s="93"/>
      <c r="D617" s="94"/>
      <c r="E617" s="95" t="s">
        <v>33</v>
      </c>
      <c r="F617" s="96">
        <v>0.96379126730564435</v>
      </c>
      <c r="G617" s="97"/>
      <c r="H617" s="96">
        <v>0.94685466377440342</v>
      </c>
      <c r="I617" s="96">
        <v>0.97499999999999998</v>
      </c>
      <c r="J617" s="96">
        <v>0.92083818393480787</v>
      </c>
      <c r="K617" s="96">
        <v>0.95957193816884656</v>
      </c>
      <c r="L617" s="96">
        <v>0.95945945945945943</v>
      </c>
      <c r="M617" s="98"/>
      <c r="N617" s="98"/>
      <c r="O617" s="99"/>
      <c r="P617" s="99"/>
      <c r="Q617" s="98"/>
      <c r="W617" s="5" t="str">
        <f t="shared" si="77"/>
        <v>40福岡県</v>
      </c>
    </row>
    <row r="618" spans="1:23" x14ac:dyDescent="0.15">
      <c r="A618" s="8">
        <f>A603+1</f>
        <v>41</v>
      </c>
      <c r="B618" s="8"/>
      <c r="C618" s="100">
        <f>A618</f>
        <v>41</v>
      </c>
      <c r="D618" s="100"/>
      <c r="R618" s="1" t="str">
        <f>"（"&amp;F620&amp;"　"&amp;H620&amp;"）"</f>
        <v>（41　佐賀県）</v>
      </c>
      <c r="W618" s="1" t="str">
        <f>TEXT(F620,"0?")&amp;H620</f>
        <v>41佐賀県</v>
      </c>
    </row>
    <row r="619" spans="1:23" ht="14.25" thickBot="1" x14ac:dyDescent="0.2">
      <c r="A619" s="8">
        <f t="shared" ref="A619:A632" si="78">A604+1</f>
        <v>41</v>
      </c>
      <c r="B619" s="8"/>
      <c r="C619" s="1" t="s">
        <v>3</v>
      </c>
      <c r="W619" s="1" t="str">
        <f>W618</f>
        <v>41佐賀県</v>
      </c>
    </row>
    <row r="620" spans="1:23" x14ac:dyDescent="0.15">
      <c r="A620" s="8">
        <f t="shared" si="78"/>
        <v>41</v>
      </c>
      <c r="B620" s="8"/>
      <c r="D620" s="10" t="s">
        <v>4</v>
      </c>
      <c r="E620" s="11"/>
      <c r="F620" s="12">
        <f>A620</f>
        <v>41</v>
      </c>
      <c r="G620" s="13"/>
      <c r="H620" s="13" t="s">
        <v>74</v>
      </c>
      <c r="I620" s="14"/>
      <c r="J620" s="15"/>
      <c r="K620" s="15"/>
      <c r="W620" s="1" t="str">
        <f t="shared" ref="W620:W632" si="79">W619</f>
        <v>41佐賀県</v>
      </c>
    </row>
    <row r="621" spans="1:23" x14ac:dyDescent="0.15">
      <c r="A621" s="8">
        <f t="shared" si="78"/>
        <v>41</v>
      </c>
      <c r="B621" s="8"/>
      <c r="D621" s="17"/>
      <c r="E621" s="18"/>
      <c r="F621" s="19"/>
      <c r="G621" s="20"/>
      <c r="H621" s="20"/>
      <c r="I621" s="21"/>
      <c r="J621" s="15"/>
      <c r="K621" s="15"/>
      <c r="W621" s="1" t="str">
        <f t="shared" si="79"/>
        <v>41佐賀県</v>
      </c>
    </row>
    <row r="622" spans="1:23" x14ac:dyDescent="0.15">
      <c r="A622" s="8">
        <f t="shared" si="78"/>
        <v>41</v>
      </c>
      <c r="B622" s="8"/>
      <c r="D622" s="22" t="s">
        <v>6</v>
      </c>
      <c r="E622" s="23"/>
      <c r="F622" s="24">
        <v>81.144199999999998</v>
      </c>
      <c r="G622" s="25"/>
      <c r="H622" s="25"/>
      <c r="I622" s="26"/>
      <c r="J622" s="27"/>
      <c r="K622" s="27"/>
      <c r="M622" s="28"/>
      <c r="W622" s="1" t="str">
        <f t="shared" si="79"/>
        <v>41佐賀県</v>
      </c>
    </row>
    <row r="623" spans="1:23" ht="14.25" thickBot="1" x14ac:dyDescent="0.2">
      <c r="A623" s="8">
        <f t="shared" si="78"/>
        <v>41</v>
      </c>
      <c r="B623" s="8"/>
      <c r="D623" s="29" t="s">
        <v>7</v>
      </c>
      <c r="E623" s="30"/>
      <c r="F623" s="31">
        <v>2440.71</v>
      </c>
      <c r="G623" s="32"/>
      <c r="H623" s="32"/>
      <c r="I623" s="33"/>
      <c r="J623" s="34"/>
      <c r="K623" s="34"/>
      <c r="M623" s="35"/>
      <c r="W623" s="1" t="str">
        <f t="shared" si="79"/>
        <v>41佐賀県</v>
      </c>
    </row>
    <row r="624" spans="1:23" ht="14.25" thickBot="1" x14ac:dyDescent="0.2">
      <c r="A624" s="8">
        <f t="shared" si="78"/>
        <v>41</v>
      </c>
      <c r="B624" s="8"/>
      <c r="C624" s="1" t="s">
        <v>8</v>
      </c>
      <c r="W624" s="1" t="str">
        <f t="shared" si="79"/>
        <v>41佐賀県</v>
      </c>
    </row>
    <row r="625" spans="1:23" x14ac:dyDescent="0.15">
      <c r="A625" s="8">
        <f t="shared" si="78"/>
        <v>41</v>
      </c>
      <c r="B625" s="8"/>
      <c r="D625" s="37"/>
      <c r="E625" s="38"/>
      <c r="F625" s="39" t="s">
        <v>9</v>
      </c>
      <c r="G625" s="40"/>
      <c r="H625" s="41" t="s">
        <v>10</v>
      </c>
      <c r="I625" s="41" t="s">
        <v>11</v>
      </c>
      <c r="J625" s="41" t="s">
        <v>12</v>
      </c>
      <c r="K625" s="41" t="s">
        <v>13</v>
      </c>
      <c r="L625" s="42" t="s">
        <v>14</v>
      </c>
      <c r="M625" s="40"/>
      <c r="N625" s="40"/>
      <c r="O625" s="42" t="s">
        <v>15</v>
      </c>
      <c r="P625" s="40"/>
      <c r="Q625" s="43"/>
      <c r="W625" s="1" t="str">
        <f t="shared" si="79"/>
        <v>41佐賀県</v>
      </c>
    </row>
    <row r="626" spans="1:23" ht="32.25" thickBot="1" x14ac:dyDescent="0.2">
      <c r="A626" s="8">
        <f t="shared" si="78"/>
        <v>41</v>
      </c>
      <c r="B626" s="8"/>
      <c r="D626" s="44"/>
      <c r="E626" s="45"/>
      <c r="F626" s="46" t="s">
        <v>16</v>
      </c>
      <c r="G626" s="47" t="s">
        <v>17</v>
      </c>
      <c r="H626" s="48" t="s">
        <v>18</v>
      </c>
      <c r="I626" s="48" t="s">
        <v>19</v>
      </c>
      <c r="J626" s="48" t="s">
        <v>20</v>
      </c>
      <c r="K626" s="48" t="s">
        <v>21</v>
      </c>
      <c r="L626" s="49" t="s">
        <v>22</v>
      </c>
      <c r="M626" s="50" t="s">
        <v>23</v>
      </c>
      <c r="N626" s="51" t="s">
        <v>24</v>
      </c>
      <c r="O626" s="52" t="s">
        <v>25</v>
      </c>
      <c r="P626" s="50" t="s">
        <v>26</v>
      </c>
      <c r="Q626" s="53" t="s">
        <v>27</v>
      </c>
      <c r="W626" s="1" t="str">
        <f t="shared" si="79"/>
        <v>41佐賀県</v>
      </c>
    </row>
    <row r="627" spans="1:23" ht="14.25" thickTop="1" x14ac:dyDescent="0.15">
      <c r="A627" s="8">
        <f t="shared" si="78"/>
        <v>41</v>
      </c>
      <c r="B627" s="8"/>
      <c r="D627" s="54"/>
      <c r="E627" s="55" t="s">
        <v>28</v>
      </c>
      <c r="F627" s="56">
        <f>SUM(F628:F631)</f>
        <v>11911</v>
      </c>
      <c r="G627" s="57">
        <f>IFERROR(F627/P627,"-")</f>
        <v>1.3120731438642872</v>
      </c>
      <c r="H627" s="58">
        <f>SUM(H628:H631)</f>
        <v>11794</v>
      </c>
      <c r="I627" s="58">
        <f>SUM(I628:I631)</f>
        <v>11648</v>
      </c>
      <c r="J627" s="58">
        <f>SUM(J628:J631)</f>
        <v>11715</v>
      </c>
      <c r="K627" s="58">
        <f>SUM(K628:K631)</f>
        <v>10855</v>
      </c>
      <c r="L627" s="59">
        <f>SUM(L628:L631)</f>
        <v>11608</v>
      </c>
      <c r="M627" s="60">
        <f>IFERROR(L627/F627,"-")</f>
        <v>0.97456132986315169</v>
      </c>
      <c r="N627" s="101">
        <f>L627-F627</f>
        <v>-303</v>
      </c>
      <c r="O627" s="59">
        <f>SUM(O628:O631)</f>
        <v>11293</v>
      </c>
      <c r="P627" s="62">
        <f>SUM(P628:P631)</f>
        <v>9078</v>
      </c>
      <c r="Q627" s="63">
        <f>IFERROR(O627/P627,"-")</f>
        <v>1.2439964749944923</v>
      </c>
      <c r="W627" s="1" t="str">
        <f t="shared" si="79"/>
        <v>41佐賀県</v>
      </c>
    </row>
    <row r="628" spans="1:23" x14ac:dyDescent="0.15">
      <c r="A628" s="8">
        <f t="shared" si="78"/>
        <v>41</v>
      </c>
      <c r="B628" s="8"/>
      <c r="D628" s="64"/>
      <c r="E628" s="65" t="s">
        <v>29</v>
      </c>
      <c r="F628" s="66">
        <v>558</v>
      </c>
      <c r="G628" s="67">
        <f>IFERROR(F628/P628,"-")</f>
        <v>0.80057388809182206</v>
      </c>
      <c r="H628" s="68">
        <v>182</v>
      </c>
      <c r="I628" s="68">
        <v>240</v>
      </c>
      <c r="J628" s="68">
        <v>231</v>
      </c>
      <c r="K628" s="68">
        <v>239</v>
      </c>
      <c r="L628" s="69">
        <v>255</v>
      </c>
      <c r="M628" s="70">
        <f>IFERROR(L628/F628,"-")</f>
        <v>0.45698924731182794</v>
      </c>
      <c r="N628" s="102">
        <f>L628-F628</f>
        <v>-303</v>
      </c>
      <c r="O628" s="69">
        <v>316</v>
      </c>
      <c r="P628" s="72">
        <v>697</v>
      </c>
      <c r="Q628" s="73">
        <f>IFERROR(O628/P628,"-")</f>
        <v>0.4533715925394548</v>
      </c>
      <c r="W628" s="1" t="str">
        <f t="shared" si="79"/>
        <v>41佐賀県</v>
      </c>
    </row>
    <row r="629" spans="1:23" x14ac:dyDescent="0.15">
      <c r="A629" s="8">
        <f t="shared" si="78"/>
        <v>41</v>
      </c>
      <c r="B629" s="8"/>
      <c r="D629" s="64"/>
      <c r="E629" s="74" t="s">
        <v>30</v>
      </c>
      <c r="F629" s="75">
        <v>5411</v>
      </c>
      <c r="G629" s="76">
        <f>IFERROR(F629/P629,"-")</f>
        <v>2.0511751326762697</v>
      </c>
      <c r="H629" s="77">
        <v>5550</v>
      </c>
      <c r="I629" s="77">
        <v>5196</v>
      </c>
      <c r="J629" s="77">
        <v>5253</v>
      </c>
      <c r="K629" s="77">
        <v>5045</v>
      </c>
      <c r="L629" s="78">
        <v>5088</v>
      </c>
      <c r="M629" s="79">
        <f>IFERROR(L629/F629,"-")</f>
        <v>0.94030678248013311</v>
      </c>
      <c r="N629" s="103">
        <f>L629-F629</f>
        <v>-323</v>
      </c>
      <c r="O629" s="78">
        <v>4793</v>
      </c>
      <c r="P629" s="81">
        <v>2638</v>
      </c>
      <c r="Q629" s="82">
        <f>IFERROR(O629/P629,"-")</f>
        <v>1.8169067475360121</v>
      </c>
      <c r="W629" s="1" t="str">
        <f t="shared" si="79"/>
        <v>41佐賀県</v>
      </c>
    </row>
    <row r="630" spans="1:23" x14ac:dyDescent="0.15">
      <c r="A630" s="8">
        <f t="shared" si="78"/>
        <v>41</v>
      </c>
      <c r="B630" s="8"/>
      <c r="D630" s="64"/>
      <c r="E630" s="74" t="s">
        <v>31</v>
      </c>
      <c r="F630" s="75">
        <v>1536</v>
      </c>
      <c r="G630" s="76">
        <f>IFERROR(F630/P630,"-")</f>
        <v>0.49564375605033884</v>
      </c>
      <c r="H630" s="77">
        <v>1917</v>
      </c>
      <c r="I630" s="77">
        <v>1937</v>
      </c>
      <c r="J630" s="77">
        <v>2171</v>
      </c>
      <c r="K630" s="77">
        <v>2161</v>
      </c>
      <c r="L630" s="78">
        <v>2498</v>
      </c>
      <c r="M630" s="79">
        <f>IFERROR(L630/F630,"-")</f>
        <v>1.6263020833333333</v>
      </c>
      <c r="N630" s="103">
        <f>L630-F630</f>
        <v>962</v>
      </c>
      <c r="O630" s="78">
        <v>2495</v>
      </c>
      <c r="P630" s="81">
        <v>3099</v>
      </c>
      <c r="Q630" s="82">
        <f>IFERROR(O630/P630,"-")</f>
        <v>0.80509841884478861</v>
      </c>
      <c r="W630" s="1" t="str">
        <f t="shared" si="79"/>
        <v>41佐賀県</v>
      </c>
    </row>
    <row r="631" spans="1:23" ht="14.25" thickBot="1" x14ac:dyDescent="0.2">
      <c r="A631" s="8">
        <f t="shared" si="78"/>
        <v>41</v>
      </c>
      <c r="B631" s="8"/>
      <c r="D631" s="83"/>
      <c r="E631" s="84" t="s">
        <v>32</v>
      </c>
      <c r="F631" s="85">
        <v>4406</v>
      </c>
      <c r="G631" s="86">
        <f>IFERROR(F631/P631,"-")</f>
        <v>1.6664145234493193</v>
      </c>
      <c r="H631" s="87">
        <v>4145</v>
      </c>
      <c r="I631" s="87">
        <v>4275</v>
      </c>
      <c r="J631" s="87">
        <v>4060</v>
      </c>
      <c r="K631" s="87">
        <v>3410</v>
      </c>
      <c r="L631" s="88">
        <v>3767</v>
      </c>
      <c r="M631" s="89">
        <f>IFERROR(L631/F631,"-")</f>
        <v>0.85497049477984566</v>
      </c>
      <c r="N631" s="104">
        <f>L631-F631</f>
        <v>-639</v>
      </c>
      <c r="O631" s="88">
        <v>3689</v>
      </c>
      <c r="P631" s="91">
        <v>2644</v>
      </c>
      <c r="Q631" s="92">
        <f>IFERROR(O631/P631,"-")</f>
        <v>1.3952344931921332</v>
      </c>
      <c r="W631" s="1" t="str">
        <f t="shared" si="79"/>
        <v>41佐賀県</v>
      </c>
    </row>
    <row r="632" spans="1:23" s="5" customFormat="1" x14ac:dyDescent="0.15">
      <c r="A632" s="93">
        <f t="shared" si="78"/>
        <v>41</v>
      </c>
      <c r="B632" s="93"/>
      <c r="D632" s="94"/>
      <c r="E632" s="95" t="s">
        <v>33</v>
      </c>
      <c r="F632" s="96">
        <v>0.91902834008097167</v>
      </c>
      <c r="G632" s="97"/>
      <c r="H632" s="96">
        <v>0.950207468879668</v>
      </c>
      <c r="I632" s="96">
        <v>0.95670995670995673</v>
      </c>
      <c r="J632" s="96">
        <v>0.95175438596491224</v>
      </c>
      <c r="K632" s="96">
        <v>0.93119266055045868</v>
      </c>
      <c r="L632" s="96">
        <v>0.96713615023474175</v>
      </c>
      <c r="M632" s="98"/>
      <c r="N632" s="98"/>
      <c r="O632" s="99"/>
      <c r="P632" s="99"/>
      <c r="Q632" s="98"/>
      <c r="W632" s="5" t="str">
        <f t="shared" si="79"/>
        <v>41佐賀県</v>
      </c>
    </row>
    <row r="633" spans="1:23" x14ac:dyDescent="0.15">
      <c r="A633" s="8">
        <f>A618+1</f>
        <v>42</v>
      </c>
      <c r="B633" s="8"/>
      <c r="C633" s="100">
        <f>A633</f>
        <v>42</v>
      </c>
      <c r="D633" s="100"/>
      <c r="R633" s="1" t="str">
        <f>"（"&amp;F635&amp;"　"&amp;H635&amp;"）"</f>
        <v>（42　長崎県）</v>
      </c>
      <c r="W633" s="1" t="str">
        <f>TEXT(F635,"0?")&amp;H635</f>
        <v>42長崎県</v>
      </c>
    </row>
    <row r="634" spans="1:23" ht="14.25" thickBot="1" x14ac:dyDescent="0.2">
      <c r="A634" s="8">
        <f t="shared" ref="A634:A647" si="80">A619+1</f>
        <v>42</v>
      </c>
      <c r="B634" s="8"/>
      <c r="C634" s="1" t="s">
        <v>3</v>
      </c>
      <c r="W634" s="1" t="str">
        <f>W633</f>
        <v>42長崎県</v>
      </c>
    </row>
    <row r="635" spans="1:23" x14ac:dyDescent="0.15">
      <c r="A635" s="8">
        <f t="shared" si="80"/>
        <v>42</v>
      </c>
      <c r="B635" s="8"/>
      <c r="D635" s="10" t="s">
        <v>4</v>
      </c>
      <c r="E635" s="11"/>
      <c r="F635" s="12">
        <f>A635</f>
        <v>42</v>
      </c>
      <c r="G635" s="13"/>
      <c r="H635" s="13" t="s">
        <v>75</v>
      </c>
      <c r="I635" s="14"/>
      <c r="J635" s="15"/>
      <c r="K635" s="15"/>
      <c r="W635" s="1" t="str">
        <f t="shared" ref="W635:W647" si="81">W634</f>
        <v>42長崎県</v>
      </c>
    </row>
    <row r="636" spans="1:23" x14ac:dyDescent="0.15">
      <c r="A636" s="8">
        <f t="shared" si="80"/>
        <v>42</v>
      </c>
      <c r="B636" s="8"/>
      <c r="D636" s="17"/>
      <c r="E636" s="18"/>
      <c r="F636" s="19"/>
      <c r="G636" s="20"/>
      <c r="H636" s="20"/>
      <c r="I636" s="21"/>
      <c r="J636" s="15"/>
      <c r="K636" s="15"/>
      <c r="W636" s="1" t="str">
        <f t="shared" si="81"/>
        <v>42長崎県</v>
      </c>
    </row>
    <row r="637" spans="1:23" x14ac:dyDescent="0.15">
      <c r="A637" s="8">
        <f t="shared" si="80"/>
        <v>42</v>
      </c>
      <c r="B637" s="8"/>
      <c r="D637" s="22" t="s">
        <v>6</v>
      </c>
      <c r="E637" s="23"/>
      <c r="F637" s="24">
        <v>131.23169999999999</v>
      </c>
      <c r="G637" s="25"/>
      <c r="H637" s="25"/>
      <c r="I637" s="26"/>
      <c r="J637" s="27"/>
      <c r="K637" s="27"/>
      <c r="M637" s="28"/>
      <c r="W637" s="1" t="str">
        <f t="shared" si="81"/>
        <v>42長崎県</v>
      </c>
    </row>
    <row r="638" spans="1:23" ht="14.25" thickBot="1" x14ac:dyDescent="0.2">
      <c r="A638" s="8">
        <f t="shared" si="80"/>
        <v>42</v>
      </c>
      <c r="B638" s="8"/>
      <c r="D638" s="29" t="s">
        <v>7</v>
      </c>
      <c r="E638" s="30"/>
      <c r="F638" s="31">
        <v>4130.8900000000003</v>
      </c>
      <c r="G638" s="32"/>
      <c r="H638" s="32"/>
      <c r="I638" s="33"/>
      <c r="J638" s="34"/>
      <c r="K638" s="34"/>
      <c r="M638" s="35"/>
      <c r="W638" s="1" t="str">
        <f t="shared" si="81"/>
        <v>42長崎県</v>
      </c>
    </row>
    <row r="639" spans="1:23" ht="14.25" thickBot="1" x14ac:dyDescent="0.2">
      <c r="A639" s="8">
        <f t="shared" si="80"/>
        <v>42</v>
      </c>
      <c r="B639" s="8"/>
      <c r="C639" s="1" t="s">
        <v>8</v>
      </c>
      <c r="W639" s="1" t="str">
        <f t="shared" si="81"/>
        <v>42長崎県</v>
      </c>
    </row>
    <row r="640" spans="1:23" x14ac:dyDescent="0.15">
      <c r="A640" s="8">
        <f t="shared" si="80"/>
        <v>42</v>
      </c>
      <c r="B640" s="8"/>
      <c r="D640" s="37"/>
      <c r="E640" s="38"/>
      <c r="F640" s="39" t="s">
        <v>9</v>
      </c>
      <c r="G640" s="40"/>
      <c r="H640" s="41" t="s">
        <v>10</v>
      </c>
      <c r="I640" s="41" t="s">
        <v>11</v>
      </c>
      <c r="J640" s="41" t="s">
        <v>12</v>
      </c>
      <c r="K640" s="41" t="s">
        <v>13</v>
      </c>
      <c r="L640" s="42" t="s">
        <v>14</v>
      </c>
      <c r="M640" s="40"/>
      <c r="N640" s="40"/>
      <c r="O640" s="42" t="s">
        <v>15</v>
      </c>
      <c r="P640" s="40"/>
      <c r="Q640" s="43"/>
      <c r="W640" s="1" t="str">
        <f t="shared" si="81"/>
        <v>42長崎県</v>
      </c>
    </row>
    <row r="641" spans="1:23" ht="32.25" thickBot="1" x14ac:dyDescent="0.2">
      <c r="A641" s="8">
        <f t="shared" si="80"/>
        <v>42</v>
      </c>
      <c r="B641" s="8"/>
      <c r="D641" s="44"/>
      <c r="E641" s="45"/>
      <c r="F641" s="46" t="s">
        <v>16</v>
      </c>
      <c r="G641" s="47" t="s">
        <v>17</v>
      </c>
      <c r="H641" s="48" t="s">
        <v>18</v>
      </c>
      <c r="I641" s="48" t="s">
        <v>19</v>
      </c>
      <c r="J641" s="48" t="s">
        <v>20</v>
      </c>
      <c r="K641" s="48" t="s">
        <v>21</v>
      </c>
      <c r="L641" s="49" t="s">
        <v>22</v>
      </c>
      <c r="M641" s="50" t="s">
        <v>23</v>
      </c>
      <c r="N641" s="51" t="s">
        <v>24</v>
      </c>
      <c r="O641" s="52" t="s">
        <v>25</v>
      </c>
      <c r="P641" s="50" t="s">
        <v>26</v>
      </c>
      <c r="Q641" s="53" t="s">
        <v>27</v>
      </c>
      <c r="W641" s="1" t="str">
        <f t="shared" si="81"/>
        <v>42長崎県</v>
      </c>
    </row>
    <row r="642" spans="1:23" ht="14.25" thickTop="1" x14ac:dyDescent="0.15">
      <c r="A642" s="8">
        <f t="shared" si="80"/>
        <v>42</v>
      </c>
      <c r="B642" s="8"/>
      <c r="D642" s="54"/>
      <c r="E642" s="55" t="s">
        <v>28</v>
      </c>
      <c r="F642" s="56">
        <f>SUM(F643:F646)</f>
        <v>21164</v>
      </c>
      <c r="G642" s="57">
        <f>IFERROR(F642/P642,"-")</f>
        <v>1.2551298778318112</v>
      </c>
      <c r="H642" s="58">
        <f>SUM(H643:H646)</f>
        <v>20774</v>
      </c>
      <c r="I642" s="58">
        <f>SUM(I643:I646)</f>
        <v>20514</v>
      </c>
      <c r="J642" s="58">
        <f>SUM(J643:J646)</f>
        <v>20086</v>
      </c>
      <c r="K642" s="58">
        <f>SUM(K643:K646)</f>
        <v>19666</v>
      </c>
      <c r="L642" s="59">
        <f>SUM(L643:L646)</f>
        <v>19208</v>
      </c>
      <c r="M642" s="60">
        <f>IFERROR(L642/F642,"-")</f>
        <v>0.90757890757890758</v>
      </c>
      <c r="N642" s="101">
        <f>L642-F642</f>
        <v>-1956</v>
      </c>
      <c r="O642" s="59">
        <f>SUM(O643:O646)</f>
        <v>19293</v>
      </c>
      <c r="P642" s="62">
        <f>SUM(P643:P646)</f>
        <v>16862</v>
      </c>
      <c r="Q642" s="63">
        <f>IFERROR(O642/P642,"-")</f>
        <v>1.1441703238050054</v>
      </c>
      <c r="W642" s="1" t="str">
        <f t="shared" si="81"/>
        <v>42長崎県</v>
      </c>
    </row>
    <row r="643" spans="1:23" x14ac:dyDescent="0.15">
      <c r="A643" s="8">
        <f t="shared" si="80"/>
        <v>42</v>
      </c>
      <c r="B643" s="8"/>
      <c r="D643" s="64"/>
      <c r="E643" s="65" t="s">
        <v>29</v>
      </c>
      <c r="F643" s="66">
        <v>1653</v>
      </c>
      <c r="G643" s="67">
        <f>IFERROR(F643/P643,"-")</f>
        <v>1.1345229924502402</v>
      </c>
      <c r="H643" s="68">
        <v>1585</v>
      </c>
      <c r="I643" s="68">
        <v>1609</v>
      </c>
      <c r="J643" s="68">
        <v>1546</v>
      </c>
      <c r="K643" s="68">
        <v>1562</v>
      </c>
      <c r="L643" s="69">
        <v>1417</v>
      </c>
      <c r="M643" s="70">
        <f>IFERROR(L643/F643,"-")</f>
        <v>0.85722928009679367</v>
      </c>
      <c r="N643" s="102">
        <f>L643-F643</f>
        <v>-236</v>
      </c>
      <c r="O643" s="69">
        <v>1386</v>
      </c>
      <c r="P643" s="72">
        <v>1457</v>
      </c>
      <c r="Q643" s="73">
        <f>IFERROR(O643/P643,"-")</f>
        <v>0.95126973232669865</v>
      </c>
      <c r="W643" s="1" t="str">
        <f t="shared" si="81"/>
        <v>42長崎県</v>
      </c>
    </row>
    <row r="644" spans="1:23" x14ac:dyDescent="0.15">
      <c r="A644" s="8">
        <f t="shared" si="80"/>
        <v>42</v>
      </c>
      <c r="B644" s="8"/>
      <c r="D644" s="64"/>
      <c r="E644" s="74" t="s">
        <v>30</v>
      </c>
      <c r="F644" s="75">
        <v>9882</v>
      </c>
      <c r="G644" s="76">
        <f>IFERROR(F644/P644,"-")</f>
        <v>1.83</v>
      </c>
      <c r="H644" s="77">
        <v>8801</v>
      </c>
      <c r="I644" s="77">
        <v>8463</v>
      </c>
      <c r="J644" s="77">
        <v>8561</v>
      </c>
      <c r="K644" s="77">
        <v>8294</v>
      </c>
      <c r="L644" s="78">
        <v>7970</v>
      </c>
      <c r="M644" s="79">
        <f>IFERROR(L644/F644,"-")</f>
        <v>0.80651689941307425</v>
      </c>
      <c r="N644" s="103">
        <f>L644-F644</f>
        <v>-1912</v>
      </c>
      <c r="O644" s="78">
        <v>7942</v>
      </c>
      <c r="P644" s="81">
        <v>5400</v>
      </c>
      <c r="Q644" s="82">
        <f>IFERROR(O644/P644,"-")</f>
        <v>1.4707407407407407</v>
      </c>
      <c r="W644" s="1" t="str">
        <f t="shared" si="81"/>
        <v>42長崎県</v>
      </c>
    </row>
    <row r="645" spans="1:23" x14ac:dyDescent="0.15">
      <c r="A645" s="8">
        <f t="shared" si="80"/>
        <v>42</v>
      </c>
      <c r="B645" s="8"/>
      <c r="D645" s="64"/>
      <c r="E645" s="74" t="s">
        <v>31</v>
      </c>
      <c r="F645" s="75">
        <v>2896</v>
      </c>
      <c r="G645" s="76">
        <f>IFERROR(F645/P645,"-")</f>
        <v>0.51166077738515903</v>
      </c>
      <c r="H645" s="77">
        <v>3682</v>
      </c>
      <c r="I645" s="77">
        <v>3857</v>
      </c>
      <c r="J645" s="77">
        <v>3640</v>
      </c>
      <c r="K645" s="77">
        <v>3565</v>
      </c>
      <c r="L645" s="78">
        <v>3735</v>
      </c>
      <c r="M645" s="79">
        <f>IFERROR(L645/F645,"-")</f>
        <v>1.2897099447513811</v>
      </c>
      <c r="N645" s="103">
        <f>L645-F645</f>
        <v>839</v>
      </c>
      <c r="O645" s="78">
        <v>3912</v>
      </c>
      <c r="P645" s="81">
        <v>5660</v>
      </c>
      <c r="Q645" s="82">
        <f>IFERROR(O645/P645,"-")</f>
        <v>0.6911660777385159</v>
      </c>
      <c r="W645" s="1" t="str">
        <f t="shared" si="81"/>
        <v>42長崎県</v>
      </c>
    </row>
    <row r="646" spans="1:23" ht="14.25" thickBot="1" x14ac:dyDescent="0.2">
      <c r="A646" s="8">
        <f t="shared" si="80"/>
        <v>42</v>
      </c>
      <c r="B646" s="8"/>
      <c r="D646" s="83"/>
      <c r="E646" s="84" t="s">
        <v>32</v>
      </c>
      <c r="F646" s="85">
        <v>6733</v>
      </c>
      <c r="G646" s="86">
        <f>IFERROR(F646/P646,"-")</f>
        <v>1.5495972382048331</v>
      </c>
      <c r="H646" s="87">
        <v>6706</v>
      </c>
      <c r="I646" s="87">
        <v>6585</v>
      </c>
      <c r="J646" s="87">
        <v>6339</v>
      </c>
      <c r="K646" s="87">
        <v>6245</v>
      </c>
      <c r="L646" s="88">
        <v>6086</v>
      </c>
      <c r="M646" s="89">
        <f>IFERROR(L646/F646,"-")</f>
        <v>0.90390613396702812</v>
      </c>
      <c r="N646" s="104">
        <f>L646-F646</f>
        <v>-647</v>
      </c>
      <c r="O646" s="88">
        <v>6053</v>
      </c>
      <c r="P646" s="91">
        <v>4345</v>
      </c>
      <c r="Q646" s="92">
        <f>IFERROR(O646/P646,"-")</f>
        <v>1.3930955120828539</v>
      </c>
      <c r="W646" s="1" t="str">
        <f t="shared" si="81"/>
        <v>42長崎県</v>
      </c>
    </row>
    <row r="647" spans="1:23" s="5" customFormat="1" x14ac:dyDescent="0.15">
      <c r="A647" s="93">
        <f t="shared" si="80"/>
        <v>42</v>
      </c>
      <c r="B647" s="93"/>
      <c r="D647" s="94"/>
      <c r="E647" s="95" t="s">
        <v>33</v>
      </c>
      <c r="F647" s="96">
        <v>0.95115681233933158</v>
      </c>
      <c r="G647" s="97"/>
      <c r="H647" s="96">
        <v>1</v>
      </c>
      <c r="I647" s="96">
        <v>1</v>
      </c>
      <c r="J647" s="96">
        <v>0.99695121951219512</v>
      </c>
      <c r="K647" s="96">
        <v>1</v>
      </c>
      <c r="L647" s="96">
        <v>1</v>
      </c>
      <c r="M647" s="98"/>
      <c r="N647" s="98"/>
      <c r="O647" s="99"/>
      <c r="P647" s="99"/>
      <c r="Q647" s="98"/>
      <c r="W647" s="5" t="str">
        <f t="shared" si="81"/>
        <v>42長崎県</v>
      </c>
    </row>
    <row r="648" spans="1:23" x14ac:dyDescent="0.15">
      <c r="A648" s="8">
        <f>A633+1</f>
        <v>43</v>
      </c>
      <c r="B648" s="8"/>
      <c r="C648" s="100">
        <f>A648</f>
        <v>43</v>
      </c>
      <c r="D648" s="100"/>
      <c r="R648" s="1" t="str">
        <f>"（"&amp;F650&amp;"　"&amp;H650&amp;"）"</f>
        <v>（43　熊本県）</v>
      </c>
      <c r="W648" s="1" t="str">
        <f>TEXT(F650,"0?")&amp;H650</f>
        <v>43熊本県</v>
      </c>
    </row>
    <row r="649" spans="1:23" ht="14.25" thickBot="1" x14ac:dyDescent="0.2">
      <c r="A649" s="8">
        <f t="shared" ref="A649:A662" si="82">A634+1</f>
        <v>43</v>
      </c>
      <c r="B649" s="8"/>
      <c r="C649" s="1" t="s">
        <v>3</v>
      </c>
      <c r="W649" s="1" t="str">
        <f>W648</f>
        <v>43熊本県</v>
      </c>
    </row>
    <row r="650" spans="1:23" x14ac:dyDescent="0.15">
      <c r="A650" s="8">
        <f t="shared" si="82"/>
        <v>43</v>
      </c>
      <c r="B650" s="8"/>
      <c r="D650" s="10" t="s">
        <v>4</v>
      </c>
      <c r="E650" s="11"/>
      <c r="F650" s="12">
        <f>A650</f>
        <v>43</v>
      </c>
      <c r="G650" s="13"/>
      <c r="H650" s="13" t="s">
        <v>76</v>
      </c>
      <c r="I650" s="14"/>
      <c r="J650" s="15"/>
      <c r="K650" s="15"/>
      <c r="W650" s="1" t="str">
        <f t="shared" ref="W650:W662" si="83">W649</f>
        <v>43熊本県</v>
      </c>
    </row>
    <row r="651" spans="1:23" x14ac:dyDescent="0.15">
      <c r="A651" s="8">
        <f t="shared" si="82"/>
        <v>43</v>
      </c>
      <c r="B651" s="8"/>
      <c r="D651" s="17"/>
      <c r="E651" s="18"/>
      <c r="F651" s="19"/>
      <c r="G651" s="20"/>
      <c r="H651" s="20"/>
      <c r="I651" s="21"/>
      <c r="J651" s="15"/>
      <c r="K651" s="15"/>
      <c r="W651" s="1" t="str">
        <f t="shared" si="83"/>
        <v>43熊本県</v>
      </c>
    </row>
    <row r="652" spans="1:23" x14ac:dyDescent="0.15">
      <c r="A652" s="8">
        <f t="shared" si="82"/>
        <v>43</v>
      </c>
      <c r="B652" s="8"/>
      <c r="D652" s="22" t="s">
        <v>6</v>
      </c>
      <c r="E652" s="23"/>
      <c r="F652" s="24">
        <v>173.83009999999999</v>
      </c>
      <c r="G652" s="25"/>
      <c r="H652" s="25"/>
      <c r="I652" s="26"/>
      <c r="J652" s="27"/>
      <c r="K652" s="27"/>
      <c r="M652" s="28"/>
      <c r="W652" s="1" t="str">
        <f t="shared" si="83"/>
        <v>43熊本県</v>
      </c>
    </row>
    <row r="653" spans="1:23" ht="14.25" thickBot="1" x14ac:dyDescent="0.2">
      <c r="A653" s="8">
        <f t="shared" si="82"/>
        <v>43</v>
      </c>
      <c r="B653" s="8"/>
      <c r="D653" s="29" t="s">
        <v>7</v>
      </c>
      <c r="E653" s="30"/>
      <c r="F653" s="31">
        <v>7409.4900000000007</v>
      </c>
      <c r="G653" s="32"/>
      <c r="H653" s="32"/>
      <c r="I653" s="33"/>
      <c r="J653" s="34"/>
      <c r="K653" s="34"/>
      <c r="M653" s="35"/>
      <c r="W653" s="1" t="str">
        <f t="shared" si="83"/>
        <v>43熊本県</v>
      </c>
    </row>
    <row r="654" spans="1:23" ht="14.25" thickBot="1" x14ac:dyDescent="0.2">
      <c r="A654" s="8">
        <f t="shared" si="82"/>
        <v>43</v>
      </c>
      <c r="B654" s="8"/>
      <c r="C654" s="1" t="s">
        <v>8</v>
      </c>
      <c r="W654" s="1" t="str">
        <f t="shared" si="83"/>
        <v>43熊本県</v>
      </c>
    </row>
    <row r="655" spans="1:23" x14ac:dyDescent="0.15">
      <c r="A655" s="8">
        <f t="shared" si="82"/>
        <v>43</v>
      </c>
      <c r="B655" s="8"/>
      <c r="D655" s="37"/>
      <c r="E655" s="38"/>
      <c r="F655" s="39" t="s">
        <v>9</v>
      </c>
      <c r="G655" s="40"/>
      <c r="H655" s="41" t="s">
        <v>10</v>
      </c>
      <c r="I655" s="41" t="s">
        <v>11</v>
      </c>
      <c r="J655" s="41" t="s">
        <v>12</v>
      </c>
      <c r="K655" s="41" t="s">
        <v>13</v>
      </c>
      <c r="L655" s="42" t="s">
        <v>14</v>
      </c>
      <c r="M655" s="40"/>
      <c r="N655" s="40"/>
      <c r="O655" s="42" t="s">
        <v>15</v>
      </c>
      <c r="P655" s="40"/>
      <c r="Q655" s="43"/>
      <c r="W655" s="1" t="str">
        <f t="shared" si="83"/>
        <v>43熊本県</v>
      </c>
    </row>
    <row r="656" spans="1:23" ht="32.25" thickBot="1" x14ac:dyDescent="0.2">
      <c r="A656" s="8">
        <f t="shared" si="82"/>
        <v>43</v>
      </c>
      <c r="B656" s="8"/>
      <c r="D656" s="44"/>
      <c r="E656" s="45"/>
      <c r="F656" s="46" t="s">
        <v>16</v>
      </c>
      <c r="G656" s="47" t="s">
        <v>17</v>
      </c>
      <c r="H656" s="48" t="s">
        <v>18</v>
      </c>
      <c r="I656" s="48" t="s">
        <v>19</v>
      </c>
      <c r="J656" s="48" t="s">
        <v>20</v>
      </c>
      <c r="K656" s="48" t="s">
        <v>21</v>
      </c>
      <c r="L656" s="49" t="s">
        <v>22</v>
      </c>
      <c r="M656" s="50" t="s">
        <v>23</v>
      </c>
      <c r="N656" s="51" t="s">
        <v>24</v>
      </c>
      <c r="O656" s="52" t="s">
        <v>25</v>
      </c>
      <c r="P656" s="50" t="s">
        <v>26</v>
      </c>
      <c r="Q656" s="53" t="s">
        <v>27</v>
      </c>
      <c r="W656" s="1" t="str">
        <f t="shared" si="83"/>
        <v>43熊本県</v>
      </c>
    </row>
    <row r="657" spans="1:23" ht="14.25" thickTop="1" x14ac:dyDescent="0.15">
      <c r="A657" s="8">
        <f t="shared" si="82"/>
        <v>43</v>
      </c>
      <c r="B657" s="8"/>
      <c r="D657" s="54"/>
      <c r="E657" s="55" t="s">
        <v>28</v>
      </c>
      <c r="F657" s="56">
        <f>SUM(F658:F661)</f>
        <v>29923</v>
      </c>
      <c r="G657" s="57">
        <f>IFERROR(F657/P657,"-")</f>
        <v>1.4232781582952816</v>
      </c>
      <c r="H657" s="58">
        <f>SUM(H658:H661)</f>
        <v>28610</v>
      </c>
      <c r="I657" s="58">
        <f>SUM(I658:I661)</f>
        <v>27659</v>
      </c>
      <c r="J657" s="58">
        <f>SUM(J658:J661)</f>
        <v>26704</v>
      </c>
      <c r="K657" s="58">
        <f>SUM(K658:K661)</f>
        <v>26464</v>
      </c>
      <c r="L657" s="59">
        <f>SUM(L658:L661)</f>
        <v>25842</v>
      </c>
      <c r="M657" s="60">
        <f>IFERROR(L657/F657,"-")</f>
        <v>0.86361661598101791</v>
      </c>
      <c r="N657" s="101">
        <f>L657-F657</f>
        <v>-4081</v>
      </c>
      <c r="O657" s="59">
        <f>SUM(O658:O661)</f>
        <v>25669</v>
      </c>
      <c r="P657" s="62">
        <f>SUM(P658:P661)</f>
        <v>21024</v>
      </c>
      <c r="Q657" s="63">
        <f>IFERROR(O657/P657,"-")</f>
        <v>1.2209379756468797</v>
      </c>
      <c r="W657" s="1" t="str">
        <f t="shared" si="83"/>
        <v>43熊本県</v>
      </c>
    </row>
    <row r="658" spans="1:23" x14ac:dyDescent="0.15">
      <c r="A658" s="8">
        <f t="shared" si="82"/>
        <v>43</v>
      </c>
      <c r="B658" s="8"/>
      <c r="D658" s="64"/>
      <c r="E658" s="65" t="s">
        <v>29</v>
      </c>
      <c r="F658" s="66">
        <v>2616</v>
      </c>
      <c r="G658" s="67">
        <f>IFERROR(F658/P658,"-")</f>
        <v>1.3952</v>
      </c>
      <c r="H658" s="68">
        <v>2577</v>
      </c>
      <c r="I658" s="68">
        <v>2587</v>
      </c>
      <c r="J658" s="68">
        <v>2648</v>
      </c>
      <c r="K658" s="68">
        <v>2667</v>
      </c>
      <c r="L658" s="69">
        <v>2635</v>
      </c>
      <c r="M658" s="70">
        <f>IFERROR(L658/F658,"-")</f>
        <v>1.007262996941896</v>
      </c>
      <c r="N658" s="102">
        <f>L658-F658</f>
        <v>19</v>
      </c>
      <c r="O658" s="69">
        <v>2657</v>
      </c>
      <c r="P658" s="72">
        <v>1875</v>
      </c>
      <c r="Q658" s="73">
        <f>IFERROR(O658/P658,"-")</f>
        <v>1.4170666666666667</v>
      </c>
      <c r="W658" s="1" t="str">
        <f t="shared" si="83"/>
        <v>43熊本県</v>
      </c>
    </row>
    <row r="659" spans="1:23" x14ac:dyDescent="0.15">
      <c r="A659" s="8">
        <f t="shared" si="82"/>
        <v>43</v>
      </c>
      <c r="B659" s="8"/>
      <c r="D659" s="64"/>
      <c r="E659" s="74" t="s">
        <v>30</v>
      </c>
      <c r="F659" s="75">
        <v>10893</v>
      </c>
      <c r="G659" s="76">
        <f>IFERROR(F659/P659,"-")</f>
        <v>1.8133843848843016</v>
      </c>
      <c r="H659" s="77">
        <v>9581</v>
      </c>
      <c r="I659" s="77">
        <v>9033</v>
      </c>
      <c r="J659" s="77">
        <v>9013</v>
      </c>
      <c r="K659" s="77">
        <v>8971</v>
      </c>
      <c r="L659" s="78">
        <v>8875</v>
      </c>
      <c r="M659" s="79">
        <f>IFERROR(L659/F659,"-")</f>
        <v>0.8147434132011383</v>
      </c>
      <c r="N659" s="103">
        <f>L659-F659</f>
        <v>-2018</v>
      </c>
      <c r="O659" s="78">
        <v>8823</v>
      </c>
      <c r="P659" s="81">
        <v>6007</v>
      </c>
      <c r="Q659" s="82">
        <f>IFERROR(O659/P659,"-")</f>
        <v>1.4687864158481772</v>
      </c>
      <c r="W659" s="1" t="str">
        <f t="shared" si="83"/>
        <v>43熊本県</v>
      </c>
    </row>
    <row r="660" spans="1:23" x14ac:dyDescent="0.15">
      <c r="A660" s="8">
        <f t="shared" si="82"/>
        <v>43</v>
      </c>
      <c r="B660" s="8"/>
      <c r="D660" s="64"/>
      <c r="E660" s="74" t="s">
        <v>31</v>
      </c>
      <c r="F660" s="75">
        <v>4875</v>
      </c>
      <c r="G660" s="76">
        <f>IFERROR(F660/P660,"-")</f>
        <v>0.69148936170212771</v>
      </c>
      <c r="H660" s="77">
        <v>5948</v>
      </c>
      <c r="I660" s="77">
        <v>6448</v>
      </c>
      <c r="J660" s="77">
        <v>6114</v>
      </c>
      <c r="K660" s="77">
        <v>6267</v>
      </c>
      <c r="L660" s="78">
        <v>6195</v>
      </c>
      <c r="M660" s="79">
        <f>IFERROR(L660/F660,"-")</f>
        <v>1.2707692307692309</v>
      </c>
      <c r="N660" s="103">
        <f>L660-F660</f>
        <v>1320</v>
      </c>
      <c r="O660" s="78">
        <v>6471</v>
      </c>
      <c r="P660" s="81">
        <v>7050</v>
      </c>
      <c r="Q660" s="82">
        <f>IFERROR(O660/P660,"-")</f>
        <v>0.9178723404255319</v>
      </c>
      <c r="W660" s="1" t="str">
        <f t="shared" si="83"/>
        <v>43熊本県</v>
      </c>
    </row>
    <row r="661" spans="1:23" ht="14.25" thickBot="1" x14ac:dyDescent="0.2">
      <c r="A661" s="8">
        <f t="shared" si="82"/>
        <v>43</v>
      </c>
      <c r="B661" s="8"/>
      <c r="D661" s="83"/>
      <c r="E661" s="84" t="s">
        <v>32</v>
      </c>
      <c r="F661" s="85">
        <v>11539</v>
      </c>
      <c r="G661" s="86">
        <f>IFERROR(F661/P661,"-")</f>
        <v>1.8941234405778069</v>
      </c>
      <c r="H661" s="87">
        <v>10504</v>
      </c>
      <c r="I661" s="87">
        <v>9591</v>
      </c>
      <c r="J661" s="87">
        <v>8929</v>
      </c>
      <c r="K661" s="87">
        <v>8559</v>
      </c>
      <c r="L661" s="88">
        <v>8137</v>
      </c>
      <c r="M661" s="89">
        <f>IFERROR(L661/F661,"-")</f>
        <v>0.70517375855793396</v>
      </c>
      <c r="N661" s="104">
        <f>L661-F661</f>
        <v>-3402</v>
      </c>
      <c r="O661" s="88">
        <v>7718</v>
      </c>
      <c r="P661" s="91">
        <v>6092</v>
      </c>
      <c r="Q661" s="92">
        <f>IFERROR(O661/P661,"-")</f>
        <v>1.2669074195666448</v>
      </c>
      <c r="W661" s="1" t="str">
        <f t="shared" si="83"/>
        <v>43熊本県</v>
      </c>
    </row>
    <row r="662" spans="1:23" s="5" customFormat="1" x14ac:dyDescent="0.15">
      <c r="A662" s="93">
        <f t="shared" si="82"/>
        <v>43</v>
      </c>
      <c r="B662" s="93"/>
      <c r="D662" s="94"/>
      <c r="E662" s="95" t="s">
        <v>33</v>
      </c>
      <c r="F662" s="96">
        <v>0.95381526104417669</v>
      </c>
      <c r="G662" s="97"/>
      <c r="H662" s="96">
        <v>1</v>
      </c>
      <c r="I662" s="96">
        <v>0.99559471365638763</v>
      </c>
      <c r="J662" s="96">
        <v>0.94808126410835214</v>
      </c>
      <c r="K662" s="96">
        <v>0.99761904761904763</v>
      </c>
      <c r="L662" s="96">
        <v>0.99752475247524752</v>
      </c>
      <c r="M662" s="98"/>
      <c r="N662" s="98"/>
      <c r="O662" s="99"/>
      <c r="P662" s="99"/>
      <c r="Q662" s="98"/>
      <c r="W662" s="5" t="str">
        <f t="shared" si="83"/>
        <v>43熊本県</v>
      </c>
    </row>
    <row r="663" spans="1:23" x14ac:dyDescent="0.15">
      <c r="A663" s="8">
        <f>A648+1</f>
        <v>44</v>
      </c>
      <c r="B663" s="8"/>
      <c r="C663" s="100">
        <f>A663</f>
        <v>44</v>
      </c>
      <c r="D663" s="100"/>
      <c r="R663" s="1" t="str">
        <f>"（"&amp;F665&amp;"　"&amp;H665&amp;"）"</f>
        <v>（44　大分県）</v>
      </c>
      <c r="W663" s="1" t="str">
        <f>TEXT(F665,"0?")&amp;H665</f>
        <v>44大分県</v>
      </c>
    </row>
    <row r="664" spans="1:23" ht="14.25" thickBot="1" x14ac:dyDescent="0.2">
      <c r="A664" s="8">
        <f t="shared" ref="A664:A677" si="84">A649+1</f>
        <v>44</v>
      </c>
      <c r="B664" s="8"/>
      <c r="C664" s="1" t="s">
        <v>3</v>
      </c>
      <c r="W664" s="1" t="str">
        <f>W663</f>
        <v>44大分県</v>
      </c>
    </row>
    <row r="665" spans="1:23" x14ac:dyDescent="0.15">
      <c r="A665" s="8">
        <f t="shared" si="84"/>
        <v>44</v>
      </c>
      <c r="B665" s="8"/>
      <c r="D665" s="10" t="s">
        <v>4</v>
      </c>
      <c r="E665" s="11"/>
      <c r="F665" s="12">
        <f>A665</f>
        <v>44</v>
      </c>
      <c r="G665" s="13"/>
      <c r="H665" s="13" t="s">
        <v>77</v>
      </c>
      <c r="I665" s="14"/>
      <c r="J665" s="15"/>
      <c r="K665" s="15"/>
      <c r="W665" s="1" t="str">
        <f t="shared" ref="W665:W677" si="85">W664</f>
        <v>44大分県</v>
      </c>
    </row>
    <row r="666" spans="1:23" x14ac:dyDescent="0.15">
      <c r="A666" s="8">
        <f t="shared" si="84"/>
        <v>44</v>
      </c>
      <c r="B666" s="8"/>
      <c r="D666" s="17"/>
      <c r="E666" s="18"/>
      <c r="F666" s="19"/>
      <c r="G666" s="20"/>
      <c r="H666" s="20"/>
      <c r="I666" s="21"/>
      <c r="J666" s="15"/>
      <c r="K666" s="15"/>
      <c r="W666" s="1" t="str">
        <f t="shared" si="85"/>
        <v>44大分県</v>
      </c>
    </row>
    <row r="667" spans="1:23" x14ac:dyDescent="0.15">
      <c r="A667" s="8">
        <f t="shared" si="84"/>
        <v>44</v>
      </c>
      <c r="B667" s="8"/>
      <c r="D667" s="22" t="s">
        <v>6</v>
      </c>
      <c r="E667" s="23"/>
      <c r="F667" s="24">
        <v>112.3852</v>
      </c>
      <c r="G667" s="25"/>
      <c r="H667" s="25"/>
      <c r="I667" s="26"/>
      <c r="J667" s="27"/>
      <c r="K667" s="27"/>
      <c r="M667" s="28"/>
      <c r="W667" s="1" t="str">
        <f t="shared" si="85"/>
        <v>44大分県</v>
      </c>
    </row>
    <row r="668" spans="1:23" ht="14.25" thickBot="1" x14ac:dyDescent="0.2">
      <c r="A668" s="8">
        <f t="shared" si="84"/>
        <v>44</v>
      </c>
      <c r="B668" s="8"/>
      <c r="D668" s="29" t="s">
        <v>7</v>
      </c>
      <c r="E668" s="30"/>
      <c r="F668" s="31">
        <v>6340.72</v>
      </c>
      <c r="G668" s="32"/>
      <c r="H668" s="32"/>
      <c r="I668" s="33"/>
      <c r="J668" s="34"/>
      <c r="K668" s="34"/>
      <c r="M668" s="35"/>
      <c r="W668" s="1" t="str">
        <f t="shared" si="85"/>
        <v>44大分県</v>
      </c>
    </row>
    <row r="669" spans="1:23" ht="14.25" thickBot="1" x14ac:dyDescent="0.2">
      <c r="A669" s="8">
        <f t="shared" si="84"/>
        <v>44</v>
      </c>
      <c r="B669" s="8"/>
      <c r="C669" s="1" t="s">
        <v>8</v>
      </c>
      <c r="W669" s="1" t="str">
        <f t="shared" si="85"/>
        <v>44大分県</v>
      </c>
    </row>
    <row r="670" spans="1:23" x14ac:dyDescent="0.15">
      <c r="A670" s="8">
        <f t="shared" si="84"/>
        <v>44</v>
      </c>
      <c r="B670" s="8"/>
      <c r="D670" s="37"/>
      <c r="E670" s="38"/>
      <c r="F670" s="39" t="s">
        <v>9</v>
      </c>
      <c r="G670" s="40"/>
      <c r="H670" s="41" t="s">
        <v>10</v>
      </c>
      <c r="I670" s="41" t="s">
        <v>11</v>
      </c>
      <c r="J670" s="41" t="s">
        <v>12</v>
      </c>
      <c r="K670" s="41" t="s">
        <v>13</v>
      </c>
      <c r="L670" s="42" t="s">
        <v>14</v>
      </c>
      <c r="M670" s="40"/>
      <c r="N670" s="40"/>
      <c r="O670" s="42" t="s">
        <v>15</v>
      </c>
      <c r="P670" s="40"/>
      <c r="Q670" s="43"/>
      <c r="W670" s="1" t="str">
        <f t="shared" si="85"/>
        <v>44大分県</v>
      </c>
    </row>
    <row r="671" spans="1:23" ht="32.25" thickBot="1" x14ac:dyDescent="0.2">
      <c r="A671" s="8">
        <f t="shared" si="84"/>
        <v>44</v>
      </c>
      <c r="B671" s="8"/>
      <c r="D671" s="44"/>
      <c r="E671" s="45"/>
      <c r="F671" s="46" t="s">
        <v>16</v>
      </c>
      <c r="G671" s="47" t="s">
        <v>17</v>
      </c>
      <c r="H671" s="48" t="s">
        <v>18</v>
      </c>
      <c r="I671" s="48" t="s">
        <v>19</v>
      </c>
      <c r="J671" s="48" t="s">
        <v>20</v>
      </c>
      <c r="K671" s="48" t="s">
        <v>21</v>
      </c>
      <c r="L671" s="49" t="s">
        <v>22</v>
      </c>
      <c r="M671" s="50" t="s">
        <v>23</v>
      </c>
      <c r="N671" s="51" t="s">
        <v>24</v>
      </c>
      <c r="O671" s="52" t="s">
        <v>25</v>
      </c>
      <c r="P671" s="50" t="s">
        <v>26</v>
      </c>
      <c r="Q671" s="53" t="s">
        <v>27</v>
      </c>
      <c r="W671" s="1" t="str">
        <f t="shared" si="85"/>
        <v>44大分県</v>
      </c>
    </row>
    <row r="672" spans="1:23" ht="14.25" thickTop="1" x14ac:dyDescent="0.15">
      <c r="A672" s="8">
        <f t="shared" si="84"/>
        <v>44</v>
      </c>
      <c r="B672" s="8"/>
      <c r="D672" s="54"/>
      <c r="E672" s="55" t="s">
        <v>28</v>
      </c>
      <c r="F672" s="56">
        <f>SUM(F673:F676)</f>
        <v>17397</v>
      </c>
      <c r="G672" s="57">
        <f>IFERROR(F672/P672,"-")</f>
        <v>1.187589596559492</v>
      </c>
      <c r="H672" s="58">
        <f>SUM(H673:H676)</f>
        <v>16925</v>
      </c>
      <c r="I672" s="58">
        <f>SUM(I673:I676)</f>
        <v>16660</v>
      </c>
      <c r="J672" s="58">
        <f>SUM(J673:J676)</f>
        <v>16487</v>
      </c>
      <c r="K672" s="58">
        <f>SUM(K673:K676)</f>
        <v>16550</v>
      </c>
      <c r="L672" s="59">
        <f>SUM(L673:L676)</f>
        <v>16635</v>
      </c>
      <c r="M672" s="60">
        <f>IFERROR(L672/F672,"-")</f>
        <v>0.95619934471460599</v>
      </c>
      <c r="N672" s="101">
        <f>L672-F672</f>
        <v>-762</v>
      </c>
      <c r="O672" s="59">
        <f>SUM(O673:O676)</f>
        <v>16570</v>
      </c>
      <c r="P672" s="62">
        <f>SUM(P673:P676)</f>
        <v>14649</v>
      </c>
      <c r="Q672" s="63">
        <f>IFERROR(O672/P672,"-")</f>
        <v>1.1311352310737934</v>
      </c>
      <c r="W672" s="1" t="str">
        <f t="shared" si="85"/>
        <v>44大分県</v>
      </c>
    </row>
    <row r="673" spans="1:23" x14ac:dyDescent="0.15">
      <c r="A673" s="8">
        <f t="shared" si="84"/>
        <v>44</v>
      </c>
      <c r="B673" s="8"/>
      <c r="D673" s="64"/>
      <c r="E673" s="65" t="s">
        <v>29</v>
      </c>
      <c r="F673" s="66">
        <v>1386</v>
      </c>
      <c r="G673" s="67">
        <f>IFERROR(F673/P673,"-")</f>
        <v>1.0702702702702702</v>
      </c>
      <c r="H673" s="68">
        <v>1107</v>
      </c>
      <c r="I673" s="68">
        <v>1216</v>
      </c>
      <c r="J673" s="68">
        <v>1215</v>
      </c>
      <c r="K673" s="68">
        <v>1264</v>
      </c>
      <c r="L673" s="69">
        <v>1261</v>
      </c>
      <c r="M673" s="70">
        <f>IFERROR(L673/F673,"-")</f>
        <v>0.90981240981240985</v>
      </c>
      <c r="N673" s="102">
        <f>L673-F673</f>
        <v>-125</v>
      </c>
      <c r="O673" s="69">
        <v>1202</v>
      </c>
      <c r="P673" s="72">
        <v>1295</v>
      </c>
      <c r="Q673" s="73">
        <f>IFERROR(O673/P673,"-")</f>
        <v>0.92818532818532817</v>
      </c>
      <c r="W673" s="1" t="str">
        <f t="shared" si="85"/>
        <v>44大分県</v>
      </c>
    </row>
    <row r="674" spans="1:23" x14ac:dyDescent="0.15">
      <c r="A674" s="8">
        <f t="shared" si="84"/>
        <v>44</v>
      </c>
      <c r="B674" s="8"/>
      <c r="D674" s="64"/>
      <c r="E674" s="74" t="s">
        <v>30</v>
      </c>
      <c r="F674" s="75">
        <v>9734</v>
      </c>
      <c r="G674" s="76">
        <f>IFERROR(F674/P674,"-")</f>
        <v>1.9832925835370823</v>
      </c>
      <c r="H674" s="77">
        <v>9494</v>
      </c>
      <c r="I674" s="77">
        <v>9032</v>
      </c>
      <c r="J674" s="77">
        <v>9015</v>
      </c>
      <c r="K674" s="77">
        <v>8870</v>
      </c>
      <c r="L674" s="78">
        <v>8721</v>
      </c>
      <c r="M674" s="79">
        <f>IFERROR(L674/F674,"-")</f>
        <v>0.89593178549414421</v>
      </c>
      <c r="N674" s="103">
        <f>L674-F674</f>
        <v>-1013</v>
      </c>
      <c r="O674" s="78">
        <v>8431</v>
      </c>
      <c r="P674" s="81">
        <v>4908</v>
      </c>
      <c r="Q674" s="82">
        <f>IFERROR(O674/P674,"-")</f>
        <v>1.7178076609616952</v>
      </c>
      <c r="W674" s="1" t="str">
        <f t="shared" si="85"/>
        <v>44大分県</v>
      </c>
    </row>
    <row r="675" spans="1:23" x14ac:dyDescent="0.15">
      <c r="A675" s="8">
        <f t="shared" si="84"/>
        <v>44</v>
      </c>
      <c r="B675" s="8"/>
      <c r="D675" s="64"/>
      <c r="E675" s="74" t="s">
        <v>31</v>
      </c>
      <c r="F675" s="75">
        <v>2504</v>
      </c>
      <c r="G675" s="76">
        <f>IFERROR(F675/P675,"-")</f>
        <v>0.46447783342608051</v>
      </c>
      <c r="H675" s="77">
        <v>2948</v>
      </c>
      <c r="I675" s="77">
        <v>3184</v>
      </c>
      <c r="J675" s="77">
        <v>2991</v>
      </c>
      <c r="K675" s="77">
        <v>3065</v>
      </c>
      <c r="L675" s="78">
        <v>3490</v>
      </c>
      <c r="M675" s="79">
        <f>IFERROR(L675/F675,"-")</f>
        <v>1.3937699680511182</v>
      </c>
      <c r="N675" s="103">
        <f>L675-F675</f>
        <v>986</v>
      </c>
      <c r="O675" s="78">
        <v>3601</v>
      </c>
      <c r="P675" s="81">
        <v>5391</v>
      </c>
      <c r="Q675" s="82">
        <f>IFERROR(O675/P675,"-")</f>
        <v>0.66796512706362454</v>
      </c>
      <c r="W675" s="1" t="str">
        <f t="shared" si="85"/>
        <v>44大分県</v>
      </c>
    </row>
    <row r="676" spans="1:23" ht="14.25" thickBot="1" x14ac:dyDescent="0.2">
      <c r="A676" s="8">
        <f t="shared" si="84"/>
        <v>44</v>
      </c>
      <c r="B676" s="8"/>
      <c r="D676" s="83"/>
      <c r="E676" s="84" t="s">
        <v>32</v>
      </c>
      <c r="F676" s="85">
        <v>3773</v>
      </c>
      <c r="G676" s="86">
        <f>IFERROR(F676/P676,"-")</f>
        <v>1.2350245499181669</v>
      </c>
      <c r="H676" s="87">
        <v>3376</v>
      </c>
      <c r="I676" s="87">
        <v>3228</v>
      </c>
      <c r="J676" s="87">
        <v>3266</v>
      </c>
      <c r="K676" s="87">
        <v>3351</v>
      </c>
      <c r="L676" s="88">
        <v>3163</v>
      </c>
      <c r="M676" s="89">
        <f>IFERROR(L676/F676,"-")</f>
        <v>0.83832494036575667</v>
      </c>
      <c r="N676" s="104">
        <f>L676-F676</f>
        <v>-610</v>
      </c>
      <c r="O676" s="88">
        <v>3336</v>
      </c>
      <c r="P676" s="91">
        <v>3055</v>
      </c>
      <c r="Q676" s="92">
        <f>IFERROR(O676/P676,"-")</f>
        <v>1.0919803600654665</v>
      </c>
      <c r="W676" s="1" t="str">
        <f t="shared" si="85"/>
        <v>44大分県</v>
      </c>
    </row>
    <row r="677" spans="1:23" s="5" customFormat="1" x14ac:dyDescent="0.15">
      <c r="A677" s="93">
        <f t="shared" si="84"/>
        <v>44</v>
      </c>
      <c r="B677" s="93"/>
      <c r="D677" s="94"/>
      <c r="E677" s="95" t="s">
        <v>33</v>
      </c>
      <c r="F677" s="96">
        <v>0.96505376344086025</v>
      </c>
      <c r="G677" s="97"/>
      <c r="H677" s="96">
        <v>0.96418732782369143</v>
      </c>
      <c r="I677" s="96">
        <v>0.95454545454545459</v>
      </c>
      <c r="J677" s="96">
        <v>0.97976878612716767</v>
      </c>
      <c r="K677" s="96">
        <v>0.98245614035087714</v>
      </c>
      <c r="L677" s="96">
        <v>0.98498498498498499</v>
      </c>
      <c r="M677" s="98"/>
      <c r="N677" s="98"/>
      <c r="O677" s="99"/>
      <c r="P677" s="99"/>
      <c r="Q677" s="98"/>
      <c r="W677" s="5" t="str">
        <f t="shared" si="85"/>
        <v>44大分県</v>
      </c>
    </row>
    <row r="678" spans="1:23" x14ac:dyDescent="0.15">
      <c r="A678" s="8">
        <f>A663+1</f>
        <v>45</v>
      </c>
      <c r="B678" s="8"/>
      <c r="C678" s="100">
        <f>A678</f>
        <v>45</v>
      </c>
      <c r="D678" s="100"/>
      <c r="R678" s="1" t="str">
        <f>"（"&amp;F680&amp;"　"&amp;H680&amp;"）"</f>
        <v>（45　宮崎県）</v>
      </c>
      <c r="W678" s="1" t="str">
        <f>TEXT(F680,"0?")&amp;H680</f>
        <v>45宮崎県</v>
      </c>
    </row>
    <row r="679" spans="1:23" ht="14.25" thickBot="1" x14ac:dyDescent="0.2">
      <c r="A679" s="8">
        <f t="shared" ref="A679:A692" si="86">A664+1</f>
        <v>45</v>
      </c>
      <c r="B679" s="8"/>
      <c r="C679" s="1" t="s">
        <v>3</v>
      </c>
      <c r="W679" s="1" t="str">
        <f>W678</f>
        <v>45宮崎県</v>
      </c>
    </row>
    <row r="680" spans="1:23" x14ac:dyDescent="0.15">
      <c r="A680" s="8">
        <f t="shared" si="86"/>
        <v>45</v>
      </c>
      <c r="B680" s="8"/>
      <c r="D680" s="10" t="s">
        <v>4</v>
      </c>
      <c r="E680" s="11"/>
      <c r="F680" s="12">
        <f>A680</f>
        <v>45</v>
      </c>
      <c r="G680" s="13"/>
      <c r="H680" s="13" t="s">
        <v>78</v>
      </c>
      <c r="I680" s="14"/>
      <c r="J680" s="15"/>
      <c r="K680" s="15"/>
      <c r="W680" s="1" t="str">
        <f t="shared" ref="W680:W692" si="87">W679</f>
        <v>45宮崎県</v>
      </c>
    </row>
    <row r="681" spans="1:23" x14ac:dyDescent="0.15">
      <c r="A681" s="8">
        <f t="shared" si="86"/>
        <v>45</v>
      </c>
      <c r="B681" s="8"/>
      <c r="D681" s="17"/>
      <c r="E681" s="18"/>
      <c r="F681" s="19"/>
      <c r="G681" s="20"/>
      <c r="H681" s="20"/>
      <c r="I681" s="21"/>
      <c r="J681" s="15"/>
      <c r="K681" s="15"/>
      <c r="W681" s="1" t="str">
        <f t="shared" si="87"/>
        <v>45宮崎県</v>
      </c>
    </row>
    <row r="682" spans="1:23" x14ac:dyDescent="0.15">
      <c r="A682" s="8">
        <f t="shared" si="86"/>
        <v>45</v>
      </c>
      <c r="B682" s="8"/>
      <c r="D682" s="22" t="s">
        <v>6</v>
      </c>
      <c r="E682" s="23"/>
      <c r="F682" s="24">
        <v>106.9576</v>
      </c>
      <c r="G682" s="25"/>
      <c r="H682" s="25"/>
      <c r="I682" s="26"/>
      <c r="J682" s="27"/>
      <c r="K682" s="27"/>
      <c r="M682" s="28"/>
      <c r="W682" s="1" t="str">
        <f t="shared" si="87"/>
        <v>45宮崎県</v>
      </c>
    </row>
    <row r="683" spans="1:23" ht="14.25" thickBot="1" x14ac:dyDescent="0.2">
      <c r="A683" s="8">
        <f t="shared" si="86"/>
        <v>45</v>
      </c>
      <c r="B683" s="8"/>
      <c r="D683" s="29" t="s">
        <v>7</v>
      </c>
      <c r="E683" s="30"/>
      <c r="F683" s="31">
        <v>7735.34</v>
      </c>
      <c r="G683" s="32"/>
      <c r="H683" s="32"/>
      <c r="I683" s="33"/>
      <c r="J683" s="34"/>
      <c r="K683" s="34"/>
      <c r="M683" s="35"/>
      <c r="W683" s="1" t="str">
        <f t="shared" si="87"/>
        <v>45宮崎県</v>
      </c>
    </row>
    <row r="684" spans="1:23" ht="14.25" thickBot="1" x14ac:dyDescent="0.2">
      <c r="A684" s="8">
        <f t="shared" si="86"/>
        <v>45</v>
      </c>
      <c r="B684" s="8"/>
      <c r="C684" s="1" t="s">
        <v>8</v>
      </c>
      <c r="W684" s="1" t="str">
        <f t="shared" si="87"/>
        <v>45宮崎県</v>
      </c>
    </row>
    <row r="685" spans="1:23" x14ac:dyDescent="0.15">
      <c r="A685" s="8">
        <f t="shared" si="86"/>
        <v>45</v>
      </c>
      <c r="B685" s="8"/>
      <c r="D685" s="37"/>
      <c r="E685" s="38"/>
      <c r="F685" s="39" t="s">
        <v>9</v>
      </c>
      <c r="G685" s="40"/>
      <c r="H685" s="41" t="s">
        <v>10</v>
      </c>
      <c r="I685" s="41" t="s">
        <v>11</v>
      </c>
      <c r="J685" s="41" t="s">
        <v>12</v>
      </c>
      <c r="K685" s="41" t="s">
        <v>13</v>
      </c>
      <c r="L685" s="42" t="s">
        <v>14</v>
      </c>
      <c r="M685" s="40"/>
      <c r="N685" s="40"/>
      <c r="O685" s="42" t="s">
        <v>15</v>
      </c>
      <c r="P685" s="40"/>
      <c r="Q685" s="43"/>
      <c r="W685" s="1" t="str">
        <f t="shared" si="87"/>
        <v>45宮崎県</v>
      </c>
    </row>
    <row r="686" spans="1:23" ht="32.25" thickBot="1" x14ac:dyDescent="0.2">
      <c r="A686" s="8">
        <f t="shared" si="86"/>
        <v>45</v>
      </c>
      <c r="B686" s="8"/>
      <c r="D686" s="44"/>
      <c r="E686" s="45"/>
      <c r="F686" s="46" t="s">
        <v>16</v>
      </c>
      <c r="G686" s="47" t="s">
        <v>17</v>
      </c>
      <c r="H686" s="48" t="s">
        <v>18</v>
      </c>
      <c r="I686" s="48" t="s">
        <v>19</v>
      </c>
      <c r="J686" s="48" t="s">
        <v>20</v>
      </c>
      <c r="K686" s="48" t="s">
        <v>21</v>
      </c>
      <c r="L686" s="49" t="s">
        <v>22</v>
      </c>
      <c r="M686" s="50" t="s">
        <v>23</v>
      </c>
      <c r="N686" s="51" t="s">
        <v>24</v>
      </c>
      <c r="O686" s="52" t="s">
        <v>25</v>
      </c>
      <c r="P686" s="50" t="s">
        <v>26</v>
      </c>
      <c r="Q686" s="53" t="s">
        <v>27</v>
      </c>
      <c r="W686" s="1" t="str">
        <f t="shared" si="87"/>
        <v>45宮崎県</v>
      </c>
    </row>
    <row r="687" spans="1:23" ht="14.25" thickTop="1" x14ac:dyDescent="0.15">
      <c r="A687" s="8">
        <f t="shared" si="86"/>
        <v>45</v>
      </c>
      <c r="B687" s="8"/>
      <c r="D687" s="54"/>
      <c r="E687" s="55" t="s">
        <v>28</v>
      </c>
      <c r="F687" s="56">
        <f>SUM(F688:F691)</f>
        <v>15361</v>
      </c>
      <c r="G687" s="57">
        <f>IFERROR(F687/P687,"-")</f>
        <v>1.3903874004344678</v>
      </c>
      <c r="H687" s="58">
        <f>SUM(H688:H691)</f>
        <v>14866</v>
      </c>
      <c r="I687" s="58">
        <f>SUM(I688:I691)</f>
        <v>14352</v>
      </c>
      <c r="J687" s="58">
        <f>SUM(J688:J691)</f>
        <v>14390</v>
      </c>
      <c r="K687" s="58">
        <f>SUM(K688:K691)</f>
        <v>14600</v>
      </c>
      <c r="L687" s="59">
        <f>SUM(L688:L691)</f>
        <v>14092</v>
      </c>
      <c r="M687" s="60">
        <f>IFERROR(L687/F687,"-")</f>
        <v>0.91738819087299006</v>
      </c>
      <c r="N687" s="101">
        <f>L687-F687</f>
        <v>-1269</v>
      </c>
      <c r="O687" s="59">
        <f>SUM(O688:O691)</f>
        <v>13554</v>
      </c>
      <c r="P687" s="62">
        <f>SUM(P688:P691)</f>
        <v>11048</v>
      </c>
      <c r="Q687" s="63">
        <f>IFERROR(O687/P687,"-")</f>
        <v>1.2268283852280957</v>
      </c>
      <c r="W687" s="1" t="str">
        <f t="shared" si="87"/>
        <v>45宮崎県</v>
      </c>
    </row>
    <row r="688" spans="1:23" x14ac:dyDescent="0.15">
      <c r="A688" s="8">
        <f t="shared" si="86"/>
        <v>45</v>
      </c>
      <c r="B688" s="8"/>
      <c r="D688" s="64"/>
      <c r="E688" s="65" t="s">
        <v>29</v>
      </c>
      <c r="F688" s="66">
        <v>808</v>
      </c>
      <c r="G688" s="67">
        <f>IFERROR(F688/P688,"-")</f>
        <v>0.80638722554890219</v>
      </c>
      <c r="H688" s="68">
        <v>840</v>
      </c>
      <c r="I688" s="68">
        <v>845</v>
      </c>
      <c r="J688" s="68">
        <v>773</v>
      </c>
      <c r="K688" s="68">
        <v>828</v>
      </c>
      <c r="L688" s="69">
        <v>811</v>
      </c>
      <c r="M688" s="70">
        <f>IFERROR(L688/F688,"-")</f>
        <v>1.0037128712871286</v>
      </c>
      <c r="N688" s="102">
        <f>L688-F688</f>
        <v>3</v>
      </c>
      <c r="O688" s="69">
        <v>881</v>
      </c>
      <c r="P688" s="72">
        <v>1002</v>
      </c>
      <c r="Q688" s="73">
        <f>IFERROR(O688/P688,"-")</f>
        <v>0.87924151696606789</v>
      </c>
      <c r="W688" s="1" t="str">
        <f t="shared" si="87"/>
        <v>45宮崎県</v>
      </c>
    </row>
    <row r="689" spans="1:23" x14ac:dyDescent="0.15">
      <c r="A689" s="8">
        <f t="shared" si="86"/>
        <v>45</v>
      </c>
      <c r="B689" s="8"/>
      <c r="D689" s="64"/>
      <c r="E689" s="74" t="s">
        <v>30</v>
      </c>
      <c r="F689" s="75">
        <v>8390</v>
      </c>
      <c r="G689" s="76">
        <f>IFERROR(F689/P689,"-")</f>
        <v>2.498511018463371</v>
      </c>
      <c r="H689" s="77">
        <v>7819</v>
      </c>
      <c r="I689" s="77">
        <v>7529</v>
      </c>
      <c r="J689" s="77">
        <v>7369</v>
      </c>
      <c r="K689" s="77">
        <v>7614</v>
      </c>
      <c r="L689" s="78">
        <v>7509</v>
      </c>
      <c r="M689" s="79">
        <f>IFERROR(L689/F689,"-")</f>
        <v>0.89499404052443388</v>
      </c>
      <c r="N689" s="103">
        <f>L689-F689</f>
        <v>-881</v>
      </c>
      <c r="O689" s="78">
        <v>7117</v>
      </c>
      <c r="P689" s="81">
        <v>3358</v>
      </c>
      <c r="Q689" s="82">
        <f>IFERROR(O689/P689,"-")</f>
        <v>2.1194163192376414</v>
      </c>
      <c r="W689" s="1" t="str">
        <f t="shared" si="87"/>
        <v>45宮崎県</v>
      </c>
    </row>
    <row r="690" spans="1:23" x14ac:dyDescent="0.15">
      <c r="A690" s="8">
        <f t="shared" si="86"/>
        <v>45</v>
      </c>
      <c r="B690" s="8"/>
      <c r="D690" s="64"/>
      <c r="E690" s="74" t="s">
        <v>31</v>
      </c>
      <c r="F690" s="75">
        <v>1872</v>
      </c>
      <c r="G690" s="76">
        <f>IFERROR(F690/P690,"-")</f>
        <v>0.46567164179104475</v>
      </c>
      <c r="H690" s="77">
        <v>2244</v>
      </c>
      <c r="I690" s="77">
        <v>2165</v>
      </c>
      <c r="J690" s="77">
        <v>2277</v>
      </c>
      <c r="K690" s="77">
        <v>2417</v>
      </c>
      <c r="L690" s="78">
        <v>2222</v>
      </c>
      <c r="M690" s="79">
        <f>IFERROR(L690/F690,"-")</f>
        <v>1.186965811965812</v>
      </c>
      <c r="N690" s="103">
        <f>L690-F690</f>
        <v>350</v>
      </c>
      <c r="O690" s="78">
        <v>2375</v>
      </c>
      <c r="P690" s="81">
        <v>4020</v>
      </c>
      <c r="Q690" s="82">
        <f>IFERROR(O690/P690,"-")</f>
        <v>0.59079601990049746</v>
      </c>
      <c r="W690" s="1" t="str">
        <f t="shared" si="87"/>
        <v>45宮崎県</v>
      </c>
    </row>
    <row r="691" spans="1:23" ht="14.25" thickBot="1" x14ac:dyDescent="0.2">
      <c r="A691" s="8">
        <f t="shared" si="86"/>
        <v>45</v>
      </c>
      <c r="B691" s="8"/>
      <c r="D691" s="83"/>
      <c r="E691" s="84" t="s">
        <v>32</v>
      </c>
      <c r="F691" s="85">
        <v>4291</v>
      </c>
      <c r="G691" s="86">
        <f>IFERROR(F691/P691,"-")</f>
        <v>1.60832083958021</v>
      </c>
      <c r="H691" s="87">
        <v>3963</v>
      </c>
      <c r="I691" s="87">
        <v>3813</v>
      </c>
      <c r="J691" s="87">
        <v>3971</v>
      </c>
      <c r="K691" s="87">
        <v>3741</v>
      </c>
      <c r="L691" s="88">
        <v>3550</v>
      </c>
      <c r="M691" s="89">
        <f>IFERROR(L691/F691,"-")</f>
        <v>0.8273129806571895</v>
      </c>
      <c r="N691" s="104">
        <f>L691-F691</f>
        <v>-741</v>
      </c>
      <c r="O691" s="88">
        <v>3181</v>
      </c>
      <c r="P691" s="91">
        <v>2668</v>
      </c>
      <c r="Q691" s="92">
        <f>IFERROR(O691/P691,"-")</f>
        <v>1.1922788605697152</v>
      </c>
      <c r="W691" s="1" t="str">
        <f t="shared" si="87"/>
        <v>45宮崎県</v>
      </c>
    </row>
    <row r="692" spans="1:23" s="5" customFormat="1" x14ac:dyDescent="0.15">
      <c r="A692" s="93">
        <f t="shared" si="86"/>
        <v>45</v>
      </c>
      <c r="B692" s="93"/>
      <c r="D692" s="94"/>
      <c r="E692" s="95" t="s">
        <v>33</v>
      </c>
      <c r="F692" s="96">
        <v>0.98943661971830987</v>
      </c>
      <c r="G692" s="97"/>
      <c r="H692" s="96">
        <v>0.9925373134328358</v>
      </c>
      <c r="I692" s="96">
        <v>0.93511450381679384</v>
      </c>
      <c r="J692" s="96">
        <v>0.95703125</v>
      </c>
      <c r="K692" s="96">
        <v>0.98785425101214575</v>
      </c>
      <c r="L692" s="96">
        <v>0.96721311475409832</v>
      </c>
      <c r="M692" s="98"/>
      <c r="N692" s="98"/>
      <c r="O692" s="99"/>
      <c r="P692" s="99"/>
      <c r="Q692" s="98"/>
      <c r="W692" s="5" t="str">
        <f t="shared" si="87"/>
        <v>45宮崎県</v>
      </c>
    </row>
    <row r="693" spans="1:23" x14ac:dyDescent="0.15">
      <c r="A693" s="8">
        <f>A678+1</f>
        <v>46</v>
      </c>
      <c r="B693" s="8"/>
      <c r="C693" s="100">
        <f>A693</f>
        <v>46</v>
      </c>
      <c r="D693" s="100"/>
      <c r="R693" s="1" t="str">
        <f>"（"&amp;F695&amp;"　"&amp;H695&amp;"）"</f>
        <v>（46　鹿児島県）</v>
      </c>
      <c r="W693" s="1" t="str">
        <f>TEXT(F695,"0?")&amp;H695</f>
        <v>46鹿児島県</v>
      </c>
    </row>
    <row r="694" spans="1:23" ht="14.25" thickBot="1" x14ac:dyDescent="0.2">
      <c r="A694" s="8">
        <f t="shared" ref="A694:A707" si="88">A679+1</f>
        <v>46</v>
      </c>
      <c r="B694" s="8"/>
      <c r="C694" s="1" t="s">
        <v>3</v>
      </c>
      <c r="W694" s="1" t="str">
        <f>W693</f>
        <v>46鹿児島県</v>
      </c>
    </row>
    <row r="695" spans="1:23" x14ac:dyDescent="0.15">
      <c r="A695" s="8">
        <f t="shared" si="88"/>
        <v>46</v>
      </c>
      <c r="B695" s="8"/>
      <c r="D695" s="10" t="s">
        <v>4</v>
      </c>
      <c r="E695" s="11"/>
      <c r="F695" s="12">
        <f>A695</f>
        <v>46</v>
      </c>
      <c r="G695" s="13"/>
      <c r="H695" s="13" t="s">
        <v>79</v>
      </c>
      <c r="I695" s="14"/>
      <c r="J695" s="15"/>
      <c r="K695" s="15"/>
      <c r="W695" s="1" t="str">
        <f t="shared" ref="W695:W707" si="89">W694</f>
        <v>46鹿児島県</v>
      </c>
    </row>
    <row r="696" spans="1:23" x14ac:dyDescent="0.15">
      <c r="A696" s="8">
        <f t="shared" si="88"/>
        <v>46</v>
      </c>
      <c r="B696" s="8"/>
      <c r="D696" s="17"/>
      <c r="E696" s="18"/>
      <c r="F696" s="19"/>
      <c r="G696" s="20"/>
      <c r="H696" s="20"/>
      <c r="I696" s="21"/>
      <c r="J696" s="15"/>
      <c r="K696" s="15"/>
      <c r="W696" s="1" t="str">
        <f t="shared" si="89"/>
        <v>46鹿児島県</v>
      </c>
    </row>
    <row r="697" spans="1:23" x14ac:dyDescent="0.15">
      <c r="A697" s="8">
        <f t="shared" si="88"/>
        <v>46</v>
      </c>
      <c r="B697" s="8"/>
      <c r="D697" s="22" t="s">
        <v>6</v>
      </c>
      <c r="E697" s="23"/>
      <c r="F697" s="24">
        <v>158.82560000000001</v>
      </c>
      <c r="G697" s="25"/>
      <c r="H697" s="25"/>
      <c r="I697" s="26"/>
      <c r="J697" s="27"/>
      <c r="K697" s="27"/>
      <c r="M697" s="28"/>
      <c r="W697" s="1" t="str">
        <f t="shared" si="89"/>
        <v>46鹿児島県</v>
      </c>
    </row>
    <row r="698" spans="1:23" ht="14.25" thickBot="1" x14ac:dyDescent="0.2">
      <c r="A698" s="8">
        <f t="shared" si="88"/>
        <v>46</v>
      </c>
      <c r="B698" s="8"/>
      <c r="D698" s="29" t="s">
        <v>7</v>
      </c>
      <c r="E698" s="30"/>
      <c r="F698" s="31">
        <v>9186.93</v>
      </c>
      <c r="G698" s="32"/>
      <c r="H698" s="32"/>
      <c r="I698" s="33"/>
      <c r="J698" s="34"/>
      <c r="K698" s="34"/>
      <c r="M698" s="35"/>
      <c r="W698" s="1" t="str">
        <f t="shared" si="89"/>
        <v>46鹿児島県</v>
      </c>
    </row>
    <row r="699" spans="1:23" ht="14.25" thickBot="1" x14ac:dyDescent="0.2">
      <c r="A699" s="8">
        <f t="shared" si="88"/>
        <v>46</v>
      </c>
      <c r="B699" s="8"/>
      <c r="C699" s="1" t="s">
        <v>8</v>
      </c>
      <c r="W699" s="1" t="str">
        <f t="shared" si="89"/>
        <v>46鹿児島県</v>
      </c>
    </row>
    <row r="700" spans="1:23" x14ac:dyDescent="0.15">
      <c r="A700" s="8">
        <f t="shared" si="88"/>
        <v>46</v>
      </c>
      <c r="B700" s="8"/>
      <c r="D700" s="37"/>
      <c r="E700" s="38"/>
      <c r="F700" s="39" t="s">
        <v>9</v>
      </c>
      <c r="G700" s="40"/>
      <c r="H700" s="41" t="s">
        <v>10</v>
      </c>
      <c r="I700" s="41" t="s">
        <v>11</v>
      </c>
      <c r="J700" s="41" t="s">
        <v>12</v>
      </c>
      <c r="K700" s="41" t="s">
        <v>13</v>
      </c>
      <c r="L700" s="42" t="s">
        <v>14</v>
      </c>
      <c r="M700" s="40"/>
      <c r="N700" s="40"/>
      <c r="O700" s="42" t="s">
        <v>15</v>
      </c>
      <c r="P700" s="40"/>
      <c r="Q700" s="43"/>
      <c r="W700" s="1" t="str">
        <f t="shared" si="89"/>
        <v>46鹿児島県</v>
      </c>
    </row>
    <row r="701" spans="1:23" ht="32.25" thickBot="1" x14ac:dyDescent="0.2">
      <c r="A701" s="8">
        <f t="shared" si="88"/>
        <v>46</v>
      </c>
      <c r="B701" s="8"/>
      <c r="D701" s="44"/>
      <c r="E701" s="45"/>
      <c r="F701" s="46" t="s">
        <v>16</v>
      </c>
      <c r="G701" s="47" t="s">
        <v>17</v>
      </c>
      <c r="H701" s="48" t="s">
        <v>18</v>
      </c>
      <c r="I701" s="48" t="s">
        <v>19</v>
      </c>
      <c r="J701" s="48" t="s">
        <v>20</v>
      </c>
      <c r="K701" s="48" t="s">
        <v>21</v>
      </c>
      <c r="L701" s="49" t="s">
        <v>22</v>
      </c>
      <c r="M701" s="50" t="s">
        <v>23</v>
      </c>
      <c r="N701" s="51" t="s">
        <v>24</v>
      </c>
      <c r="O701" s="52" t="s">
        <v>25</v>
      </c>
      <c r="P701" s="50" t="s">
        <v>26</v>
      </c>
      <c r="Q701" s="53" t="s">
        <v>27</v>
      </c>
      <c r="W701" s="1" t="str">
        <f t="shared" si="89"/>
        <v>46鹿児島県</v>
      </c>
    </row>
    <row r="702" spans="1:23" ht="14.25" thickTop="1" x14ac:dyDescent="0.15">
      <c r="A702" s="8">
        <f t="shared" si="88"/>
        <v>46</v>
      </c>
      <c r="B702" s="8"/>
      <c r="D702" s="54"/>
      <c r="E702" s="55" t="s">
        <v>28</v>
      </c>
      <c r="F702" s="56">
        <f>SUM(F703:F706)</f>
        <v>26011</v>
      </c>
      <c r="G702" s="57">
        <f>IFERROR(F702/P702,"-")</f>
        <v>1.3042017649418371</v>
      </c>
      <c r="H702" s="58">
        <f>SUM(H703:H706)</f>
        <v>27226</v>
      </c>
      <c r="I702" s="58">
        <f>SUM(I703:I706)</f>
        <v>26229</v>
      </c>
      <c r="J702" s="58">
        <f>SUM(J703:J706)</f>
        <v>25438</v>
      </c>
      <c r="K702" s="58">
        <f>SUM(K703:K706)</f>
        <v>25153</v>
      </c>
      <c r="L702" s="59">
        <f>SUM(L703:L706)</f>
        <v>23990</v>
      </c>
      <c r="M702" s="60">
        <f>IFERROR(L702/F702,"-")</f>
        <v>0.92230210295644155</v>
      </c>
      <c r="N702" s="101">
        <f>L702-F702</f>
        <v>-2021</v>
      </c>
      <c r="O702" s="59">
        <f>SUM(O703:O706)</f>
        <v>23780</v>
      </c>
      <c r="P702" s="62">
        <f>SUM(P703:P706)</f>
        <v>19944</v>
      </c>
      <c r="Q702" s="63">
        <f>IFERROR(O702/P702,"-")</f>
        <v>1.1923385479342159</v>
      </c>
      <c r="W702" s="1" t="str">
        <f t="shared" si="89"/>
        <v>46鹿児島県</v>
      </c>
    </row>
    <row r="703" spans="1:23" x14ac:dyDescent="0.15">
      <c r="A703" s="8">
        <f t="shared" si="88"/>
        <v>46</v>
      </c>
      <c r="B703" s="8"/>
      <c r="D703" s="64"/>
      <c r="E703" s="65" t="s">
        <v>29</v>
      </c>
      <c r="F703" s="66">
        <v>1478</v>
      </c>
      <c r="G703" s="67">
        <f>IFERROR(F703/P703,"-")</f>
        <v>0.95974025974025978</v>
      </c>
      <c r="H703" s="68">
        <v>1316</v>
      </c>
      <c r="I703" s="68">
        <v>1252</v>
      </c>
      <c r="J703" s="68">
        <v>1209</v>
      </c>
      <c r="K703" s="68">
        <v>1314</v>
      </c>
      <c r="L703" s="69">
        <v>1288</v>
      </c>
      <c r="M703" s="70">
        <f>IFERROR(L703/F703,"-")</f>
        <v>0.87144790257104199</v>
      </c>
      <c r="N703" s="102">
        <f>L703-F703</f>
        <v>-190</v>
      </c>
      <c r="O703" s="69">
        <v>1357</v>
      </c>
      <c r="P703" s="72">
        <v>1540</v>
      </c>
      <c r="Q703" s="73">
        <f>IFERROR(O703/P703,"-")</f>
        <v>0.88116883116883116</v>
      </c>
      <c r="W703" s="1" t="str">
        <f t="shared" si="89"/>
        <v>46鹿児島県</v>
      </c>
    </row>
    <row r="704" spans="1:23" x14ac:dyDescent="0.15">
      <c r="A704" s="8">
        <f t="shared" si="88"/>
        <v>46</v>
      </c>
      <c r="B704" s="8"/>
      <c r="D704" s="64"/>
      <c r="E704" s="74" t="s">
        <v>30</v>
      </c>
      <c r="F704" s="75">
        <v>12226</v>
      </c>
      <c r="G704" s="76">
        <f>IFERROR(F704/P704,"-")</f>
        <v>2.2092518973617636</v>
      </c>
      <c r="H704" s="77">
        <v>12200</v>
      </c>
      <c r="I704" s="77">
        <v>11670</v>
      </c>
      <c r="J704" s="77">
        <v>10822</v>
      </c>
      <c r="K704" s="77">
        <v>10881</v>
      </c>
      <c r="L704" s="78">
        <v>10246</v>
      </c>
      <c r="M704" s="79">
        <f>IFERROR(L704/F704,"-")</f>
        <v>0.83805005725503023</v>
      </c>
      <c r="N704" s="103">
        <f>L704-F704</f>
        <v>-1980</v>
      </c>
      <c r="O704" s="78">
        <v>9976</v>
      </c>
      <c r="P704" s="81">
        <v>5534</v>
      </c>
      <c r="Q704" s="82">
        <f>IFERROR(O704/P704,"-")</f>
        <v>1.8026743765811348</v>
      </c>
      <c r="W704" s="1" t="str">
        <f t="shared" si="89"/>
        <v>46鹿児島県</v>
      </c>
    </row>
    <row r="705" spans="1:23" x14ac:dyDescent="0.15">
      <c r="A705" s="8">
        <f t="shared" si="88"/>
        <v>46</v>
      </c>
      <c r="B705" s="8"/>
      <c r="D705" s="64"/>
      <c r="E705" s="74" t="s">
        <v>31</v>
      </c>
      <c r="F705" s="75">
        <v>3854</v>
      </c>
      <c r="G705" s="76">
        <f>IFERROR(F705/P705,"-")</f>
        <v>0.54682179341657211</v>
      </c>
      <c r="H705" s="77">
        <v>5141</v>
      </c>
      <c r="I705" s="77">
        <v>5184</v>
      </c>
      <c r="J705" s="77">
        <v>5883</v>
      </c>
      <c r="K705" s="77">
        <v>5710</v>
      </c>
      <c r="L705" s="78">
        <v>5572</v>
      </c>
      <c r="M705" s="79">
        <f>IFERROR(L705/F705,"-")</f>
        <v>1.4457706279190452</v>
      </c>
      <c r="N705" s="103">
        <f>L705-F705</f>
        <v>1718</v>
      </c>
      <c r="O705" s="78">
        <v>5877</v>
      </c>
      <c r="P705" s="81">
        <v>7048</v>
      </c>
      <c r="Q705" s="82">
        <f>IFERROR(O705/P705,"-")</f>
        <v>0.83385357548240635</v>
      </c>
      <c r="W705" s="1" t="str">
        <f t="shared" si="89"/>
        <v>46鹿児島県</v>
      </c>
    </row>
    <row r="706" spans="1:23" ht="14.25" thickBot="1" x14ac:dyDescent="0.2">
      <c r="A706" s="8">
        <f t="shared" si="88"/>
        <v>46</v>
      </c>
      <c r="B706" s="8"/>
      <c r="D706" s="83"/>
      <c r="E706" s="84" t="s">
        <v>32</v>
      </c>
      <c r="F706" s="85">
        <v>8453</v>
      </c>
      <c r="G706" s="86">
        <f>IFERROR(F706/P706,"-")</f>
        <v>1.4519065613191344</v>
      </c>
      <c r="H706" s="87">
        <v>8569</v>
      </c>
      <c r="I706" s="87">
        <v>8123</v>
      </c>
      <c r="J706" s="87">
        <v>7524</v>
      </c>
      <c r="K706" s="87">
        <v>7248</v>
      </c>
      <c r="L706" s="88">
        <v>6884</v>
      </c>
      <c r="M706" s="89">
        <f>IFERROR(L706/F706,"-")</f>
        <v>0.81438542529279545</v>
      </c>
      <c r="N706" s="104">
        <f>L706-F706</f>
        <v>-1569</v>
      </c>
      <c r="O706" s="88">
        <v>6570</v>
      </c>
      <c r="P706" s="91">
        <v>5822</v>
      </c>
      <c r="Q706" s="92">
        <f>IFERROR(O706/P706,"-")</f>
        <v>1.1284781861903126</v>
      </c>
      <c r="W706" s="1" t="str">
        <f t="shared" si="89"/>
        <v>46鹿児島県</v>
      </c>
    </row>
    <row r="707" spans="1:23" s="5" customFormat="1" x14ac:dyDescent="0.15">
      <c r="A707" s="93">
        <f t="shared" si="88"/>
        <v>46</v>
      </c>
      <c r="B707" s="93"/>
      <c r="D707" s="94"/>
      <c r="E707" s="95" t="s">
        <v>33</v>
      </c>
      <c r="F707" s="96">
        <v>0.94085027726432535</v>
      </c>
      <c r="G707" s="97"/>
      <c r="H707" s="96">
        <v>0.98449612403100772</v>
      </c>
      <c r="I707" s="96">
        <v>0.98192771084337349</v>
      </c>
      <c r="J707" s="96">
        <v>0.97341513292433535</v>
      </c>
      <c r="K707" s="96">
        <v>0.97489539748953979</v>
      </c>
      <c r="L707" s="96">
        <v>0.94420600858369097</v>
      </c>
      <c r="M707" s="98"/>
      <c r="N707" s="98"/>
      <c r="O707" s="99"/>
      <c r="P707" s="99"/>
      <c r="Q707" s="98"/>
      <c r="W707" s="5" t="str">
        <f t="shared" si="89"/>
        <v>46鹿児島県</v>
      </c>
    </row>
    <row r="708" spans="1:23" x14ac:dyDescent="0.15">
      <c r="A708" s="8">
        <f>A693+1</f>
        <v>47</v>
      </c>
      <c r="B708" s="8"/>
      <c r="C708" s="100">
        <f>A708</f>
        <v>47</v>
      </c>
      <c r="D708" s="100"/>
      <c r="R708" s="1" t="str">
        <f>"（"&amp;F710&amp;"　"&amp;H710&amp;"）"</f>
        <v>（47　沖縄県）</v>
      </c>
      <c r="W708" s="1" t="str">
        <f>TEXT(F710,"0?")&amp;H710</f>
        <v>47沖縄県</v>
      </c>
    </row>
    <row r="709" spans="1:23" ht="14.25" thickBot="1" x14ac:dyDescent="0.2">
      <c r="A709" s="8">
        <f t="shared" ref="A709:A722" si="90">A694+1</f>
        <v>47</v>
      </c>
      <c r="B709" s="8"/>
      <c r="C709" s="1" t="s">
        <v>3</v>
      </c>
      <c r="W709" s="1" t="str">
        <f>W708</f>
        <v>47沖縄県</v>
      </c>
    </row>
    <row r="710" spans="1:23" x14ac:dyDescent="0.15">
      <c r="A710" s="8">
        <f t="shared" si="90"/>
        <v>47</v>
      </c>
      <c r="B710" s="8"/>
      <c r="D710" s="10" t="s">
        <v>4</v>
      </c>
      <c r="E710" s="11"/>
      <c r="F710" s="12">
        <f>A710</f>
        <v>47</v>
      </c>
      <c r="G710" s="13"/>
      <c r="H710" s="13" t="s">
        <v>80</v>
      </c>
      <c r="I710" s="14"/>
      <c r="J710" s="15"/>
      <c r="K710" s="15"/>
      <c r="W710" s="1" t="str">
        <f t="shared" ref="W710:W722" si="91">W709</f>
        <v>47沖縄県</v>
      </c>
    </row>
    <row r="711" spans="1:23" x14ac:dyDescent="0.15">
      <c r="A711" s="8">
        <f t="shared" si="90"/>
        <v>47</v>
      </c>
      <c r="B711" s="8"/>
      <c r="D711" s="17"/>
      <c r="E711" s="18"/>
      <c r="F711" s="19"/>
      <c r="G711" s="20"/>
      <c r="H711" s="20"/>
      <c r="I711" s="21"/>
      <c r="J711" s="15"/>
      <c r="K711" s="15"/>
      <c r="W711" s="1" t="str">
        <f t="shared" si="91"/>
        <v>47沖縄県</v>
      </c>
    </row>
    <row r="712" spans="1:23" x14ac:dyDescent="0.15">
      <c r="A712" s="8">
        <f t="shared" si="90"/>
        <v>47</v>
      </c>
      <c r="B712" s="8"/>
      <c r="D712" s="22" t="s">
        <v>6</v>
      </c>
      <c r="E712" s="23"/>
      <c r="F712" s="24">
        <v>146.74799999999999</v>
      </c>
      <c r="G712" s="25"/>
      <c r="H712" s="25"/>
      <c r="I712" s="26"/>
      <c r="J712" s="27"/>
      <c r="K712" s="27"/>
      <c r="M712" s="28"/>
      <c r="W712" s="1" t="str">
        <f t="shared" si="91"/>
        <v>47沖縄県</v>
      </c>
    </row>
    <row r="713" spans="1:23" ht="14.25" thickBot="1" x14ac:dyDescent="0.2">
      <c r="A713" s="8">
        <f t="shared" si="90"/>
        <v>47</v>
      </c>
      <c r="B713" s="8"/>
      <c r="D713" s="29" t="s">
        <v>7</v>
      </c>
      <c r="E713" s="30"/>
      <c r="F713" s="31">
        <v>2280.81</v>
      </c>
      <c r="G713" s="32"/>
      <c r="H713" s="32"/>
      <c r="I713" s="33"/>
      <c r="J713" s="34"/>
      <c r="K713" s="34"/>
      <c r="M713" s="35"/>
      <c r="W713" s="1" t="str">
        <f t="shared" si="91"/>
        <v>47沖縄県</v>
      </c>
    </row>
    <row r="714" spans="1:23" ht="14.25" thickBot="1" x14ac:dyDescent="0.2">
      <c r="A714" s="8">
        <f t="shared" si="90"/>
        <v>47</v>
      </c>
      <c r="B714" s="8"/>
      <c r="C714" s="1" t="s">
        <v>8</v>
      </c>
      <c r="W714" s="1" t="str">
        <f t="shared" si="91"/>
        <v>47沖縄県</v>
      </c>
    </row>
    <row r="715" spans="1:23" x14ac:dyDescent="0.15">
      <c r="A715" s="8">
        <f t="shared" si="90"/>
        <v>47</v>
      </c>
      <c r="B715" s="8"/>
      <c r="D715" s="37"/>
      <c r="E715" s="38"/>
      <c r="F715" s="39" t="s">
        <v>9</v>
      </c>
      <c r="G715" s="40"/>
      <c r="H715" s="41" t="s">
        <v>10</v>
      </c>
      <c r="I715" s="41" t="s">
        <v>11</v>
      </c>
      <c r="J715" s="41" t="s">
        <v>12</v>
      </c>
      <c r="K715" s="41" t="s">
        <v>13</v>
      </c>
      <c r="L715" s="42" t="s">
        <v>14</v>
      </c>
      <c r="M715" s="40"/>
      <c r="N715" s="40"/>
      <c r="O715" s="42" t="s">
        <v>15</v>
      </c>
      <c r="P715" s="40"/>
      <c r="Q715" s="43"/>
      <c r="W715" s="1" t="str">
        <f t="shared" si="91"/>
        <v>47沖縄県</v>
      </c>
    </row>
    <row r="716" spans="1:23" ht="32.25" thickBot="1" x14ac:dyDescent="0.2">
      <c r="A716" s="8">
        <f t="shared" si="90"/>
        <v>47</v>
      </c>
      <c r="B716" s="8"/>
      <c r="D716" s="44"/>
      <c r="E716" s="45"/>
      <c r="F716" s="46" t="s">
        <v>16</v>
      </c>
      <c r="G716" s="47" t="s">
        <v>17</v>
      </c>
      <c r="H716" s="48" t="s">
        <v>18</v>
      </c>
      <c r="I716" s="48" t="s">
        <v>19</v>
      </c>
      <c r="J716" s="48" t="s">
        <v>20</v>
      </c>
      <c r="K716" s="48" t="s">
        <v>21</v>
      </c>
      <c r="L716" s="49" t="s">
        <v>22</v>
      </c>
      <c r="M716" s="50" t="s">
        <v>23</v>
      </c>
      <c r="N716" s="51" t="s">
        <v>24</v>
      </c>
      <c r="O716" s="52" t="s">
        <v>25</v>
      </c>
      <c r="P716" s="50" t="s">
        <v>26</v>
      </c>
      <c r="Q716" s="53" t="s">
        <v>27</v>
      </c>
      <c r="W716" s="1" t="str">
        <f t="shared" si="91"/>
        <v>47沖縄県</v>
      </c>
    </row>
    <row r="717" spans="1:23" ht="14.25" thickTop="1" x14ac:dyDescent="0.15">
      <c r="A717" s="8">
        <f t="shared" si="90"/>
        <v>47</v>
      </c>
      <c r="B717" s="8"/>
      <c r="D717" s="54"/>
      <c r="E717" s="55" t="s">
        <v>28</v>
      </c>
      <c r="F717" s="56">
        <f>SUM(F718:F721)</f>
        <v>14198</v>
      </c>
      <c r="G717" s="57">
        <f>IFERROR(F717/P717,"-")</f>
        <v>0.9291884816753927</v>
      </c>
      <c r="H717" s="58">
        <f>SUM(H718:H721)</f>
        <v>12969</v>
      </c>
      <c r="I717" s="58">
        <f>SUM(I718:I721)</f>
        <v>13326</v>
      </c>
      <c r="J717" s="58">
        <f>SUM(J718:J721)</f>
        <v>13622</v>
      </c>
      <c r="K717" s="58">
        <f>SUM(K718:K721)</f>
        <v>13620</v>
      </c>
      <c r="L717" s="59">
        <f>SUM(L718:L721)</f>
        <v>13329</v>
      </c>
      <c r="M717" s="60">
        <f>IFERROR(L717/F717,"-")</f>
        <v>0.93879419636568529</v>
      </c>
      <c r="N717" s="101">
        <f>L717-F717</f>
        <v>-869</v>
      </c>
      <c r="O717" s="59">
        <f>SUM(O718:O721)</f>
        <v>13312</v>
      </c>
      <c r="P717" s="62">
        <f>SUM(P718:P721)</f>
        <v>15280</v>
      </c>
      <c r="Q717" s="63">
        <f>IFERROR(O717/P717,"-")</f>
        <v>0.87120418848167536</v>
      </c>
      <c r="W717" s="1" t="str">
        <f t="shared" si="91"/>
        <v>47沖縄県</v>
      </c>
    </row>
    <row r="718" spans="1:23" x14ac:dyDescent="0.15">
      <c r="A718" s="8">
        <f t="shared" si="90"/>
        <v>47</v>
      </c>
      <c r="B718" s="8"/>
      <c r="D718" s="64"/>
      <c r="E718" s="65" t="s">
        <v>29</v>
      </c>
      <c r="F718" s="66">
        <v>1817</v>
      </c>
      <c r="G718" s="67">
        <f>IFERROR(F718/P718,"-")</f>
        <v>0.99235390496996179</v>
      </c>
      <c r="H718" s="68">
        <v>1212</v>
      </c>
      <c r="I718" s="68">
        <v>1180</v>
      </c>
      <c r="J718" s="68">
        <v>1158</v>
      </c>
      <c r="K718" s="68">
        <v>1166</v>
      </c>
      <c r="L718" s="69">
        <v>1148</v>
      </c>
      <c r="M718" s="70">
        <f>IFERROR(L718/F718,"-")</f>
        <v>0.63181067694001103</v>
      </c>
      <c r="N718" s="102">
        <f>L718-F718</f>
        <v>-669</v>
      </c>
      <c r="O718" s="69">
        <v>1202</v>
      </c>
      <c r="P718" s="72">
        <v>1831</v>
      </c>
      <c r="Q718" s="73">
        <f>IFERROR(O718/P718,"-")</f>
        <v>0.65647187329328238</v>
      </c>
      <c r="W718" s="1" t="str">
        <f t="shared" si="91"/>
        <v>47沖縄県</v>
      </c>
    </row>
    <row r="719" spans="1:23" x14ac:dyDescent="0.15">
      <c r="A719" s="8">
        <f t="shared" si="90"/>
        <v>47</v>
      </c>
      <c r="B719" s="8"/>
      <c r="D719" s="64"/>
      <c r="E719" s="74" t="s">
        <v>30</v>
      </c>
      <c r="F719" s="75">
        <v>6403</v>
      </c>
      <c r="G719" s="76">
        <f>IFERROR(F719/P719,"-")</f>
        <v>1.179841533075364</v>
      </c>
      <c r="H719" s="77">
        <v>6510</v>
      </c>
      <c r="I719" s="77">
        <v>6271</v>
      </c>
      <c r="J719" s="77">
        <v>6472</v>
      </c>
      <c r="K719" s="77">
        <v>6514</v>
      </c>
      <c r="L719" s="78">
        <v>6322</v>
      </c>
      <c r="M719" s="79">
        <f>IFERROR(L719/F719,"-")</f>
        <v>0.98734967983757616</v>
      </c>
      <c r="N719" s="103">
        <f>L719-F719</f>
        <v>-81</v>
      </c>
      <c r="O719" s="78">
        <v>6171</v>
      </c>
      <c r="P719" s="81">
        <v>5427</v>
      </c>
      <c r="Q719" s="82">
        <f>IFERROR(O719/P719,"-")</f>
        <v>1.1370923161967939</v>
      </c>
      <c r="W719" s="1" t="str">
        <f t="shared" si="91"/>
        <v>47沖縄県</v>
      </c>
    </row>
    <row r="720" spans="1:23" x14ac:dyDescent="0.15">
      <c r="A720" s="8">
        <f t="shared" si="90"/>
        <v>47</v>
      </c>
      <c r="B720" s="8"/>
      <c r="D720" s="64"/>
      <c r="E720" s="74" t="s">
        <v>31</v>
      </c>
      <c r="F720" s="75">
        <v>1268</v>
      </c>
      <c r="G720" s="76">
        <f>IFERROR(F720/P720,"-")</f>
        <v>0.27128797603765509</v>
      </c>
      <c r="H720" s="77">
        <v>1706</v>
      </c>
      <c r="I720" s="77">
        <v>1865</v>
      </c>
      <c r="J720" s="77">
        <v>2006</v>
      </c>
      <c r="K720" s="77">
        <v>2092</v>
      </c>
      <c r="L720" s="78">
        <v>2322</v>
      </c>
      <c r="M720" s="79">
        <f>IFERROR(L720/F720,"-")</f>
        <v>1.8312302839116719</v>
      </c>
      <c r="N720" s="103">
        <f>L720-F720</f>
        <v>1054</v>
      </c>
      <c r="O720" s="78">
        <v>2481</v>
      </c>
      <c r="P720" s="81">
        <v>4674</v>
      </c>
      <c r="Q720" s="82">
        <f>IFERROR(O720/P720,"-")</f>
        <v>0.53080872913992294</v>
      </c>
      <c r="W720" s="1" t="str">
        <f t="shared" si="91"/>
        <v>47沖縄県</v>
      </c>
    </row>
    <row r="721" spans="1:23" ht="14.25" thickBot="1" x14ac:dyDescent="0.2">
      <c r="A721" s="8">
        <f t="shared" si="90"/>
        <v>47</v>
      </c>
      <c r="B721" s="8"/>
      <c r="D721" s="83"/>
      <c r="E721" s="84" t="s">
        <v>32</v>
      </c>
      <c r="F721" s="85">
        <v>4710</v>
      </c>
      <c r="G721" s="86">
        <f>IFERROR(F721/P721,"-")</f>
        <v>1.4068100358422939</v>
      </c>
      <c r="H721" s="87">
        <v>3541</v>
      </c>
      <c r="I721" s="87">
        <v>4010</v>
      </c>
      <c r="J721" s="87">
        <v>3986</v>
      </c>
      <c r="K721" s="87">
        <v>3848</v>
      </c>
      <c r="L721" s="88">
        <v>3537</v>
      </c>
      <c r="M721" s="89">
        <f>IFERROR(L721/F721,"-")</f>
        <v>0.75095541401273891</v>
      </c>
      <c r="N721" s="104">
        <f>L721-F721</f>
        <v>-1173</v>
      </c>
      <c r="O721" s="88">
        <v>3458</v>
      </c>
      <c r="P721" s="91">
        <v>3348</v>
      </c>
      <c r="Q721" s="92">
        <f>IFERROR(O721/P721,"-")</f>
        <v>1.0328554360812425</v>
      </c>
      <c r="W721" s="1" t="str">
        <f t="shared" si="91"/>
        <v>47沖縄県</v>
      </c>
    </row>
    <row r="722" spans="1:23" s="5" customFormat="1" x14ac:dyDescent="0.15">
      <c r="A722" s="93">
        <f t="shared" si="90"/>
        <v>47</v>
      </c>
      <c r="B722" s="93"/>
      <c r="D722" s="94"/>
      <c r="E722" s="95" t="s">
        <v>33</v>
      </c>
      <c r="F722" s="96">
        <v>0.96449704142011838</v>
      </c>
      <c r="G722" s="97"/>
      <c r="H722" s="96">
        <v>0.80794701986754969</v>
      </c>
      <c r="I722" s="96">
        <v>0.83561643835616439</v>
      </c>
      <c r="J722" s="96">
        <v>0.9285714285714286</v>
      </c>
      <c r="K722" s="96">
        <v>0.92647058823529416</v>
      </c>
      <c r="L722" s="96">
        <v>0.90977443609022557</v>
      </c>
      <c r="M722" s="98"/>
      <c r="N722" s="98"/>
      <c r="O722" s="99"/>
      <c r="P722" s="99"/>
      <c r="Q722" s="98"/>
      <c r="W722" s="5" t="str">
        <f t="shared" si="91"/>
        <v>47沖縄県</v>
      </c>
    </row>
  </sheetData>
  <autoFilter ref="W2" xr:uid="{00000000-0001-0000-0800-000000000000}"/>
  <mergeCells count="529">
    <mergeCell ref="O715:Q715"/>
    <mergeCell ref="D712:E712"/>
    <mergeCell ref="F712:I712"/>
    <mergeCell ref="D713:E713"/>
    <mergeCell ref="F713:I713"/>
    <mergeCell ref="F715:G715"/>
    <mergeCell ref="L715:N715"/>
    <mergeCell ref="F700:G700"/>
    <mergeCell ref="L700:N700"/>
    <mergeCell ref="O700:Q700"/>
    <mergeCell ref="C708:D708"/>
    <mergeCell ref="D710:E711"/>
    <mergeCell ref="F710:G711"/>
    <mergeCell ref="H710:I711"/>
    <mergeCell ref="D695:E696"/>
    <mergeCell ref="F695:G696"/>
    <mergeCell ref="H695:I696"/>
    <mergeCell ref="D697:E697"/>
    <mergeCell ref="F697:I697"/>
    <mergeCell ref="D698:E698"/>
    <mergeCell ref="F698:I698"/>
    <mergeCell ref="D683:E683"/>
    <mergeCell ref="F683:I683"/>
    <mergeCell ref="F685:G685"/>
    <mergeCell ref="L685:N685"/>
    <mergeCell ref="O685:Q685"/>
    <mergeCell ref="C693:D693"/>
    <mergeCell ref="O670:Q670"/>
    <mergeCell ref="C678:D678"/>
    <mergeCell ref="D680:E681"/>
    <mergeCell ref="F680:G681"/>
    <mergeCell ref="H680:I681"/>
    <mergeCell ref="D682:E682"/>
    <mergeCell ref="F682:I682"/>
    <mergeCell ref="D667:E667"/>
    <mergeCell ref="F667:I667"/>
    <mergeCell ref="D668:E668"/>
    <mergeCell ref="F668:I668"/>
    <mergeCell ref="F670:G670"/>
    <mergeCell ref="L670:N670"/>
    <mergeCell ref="F655:G655"/>
    <mergeCell ref="L655:N655"/>
    <mergeCell ref="O655:Q655"/>
    <mergeCell ref="C663:D663"/>
    <mergeCell ref="D665:E666"/>
    <mergeCell ref="F665:G666"/>
    <mergeCell ref="H665:I666"/>
    <mergeCell ref="D650:E651"/>
    <mergeCell ref="F650:G651"/>
    <mergeCell ref="H650:I651"/>
    <mergeCell ref="D652:E652"/>
    <mergeCell ref="F652:I652"/>
    <mergeCell ref="D653:E653"/>
    <mergeCell ref="F653:I653"/>
    <mergeCell ref="D638:E638"/>
    <mergeCell ref="F638:I638"/>
    <mergeCell ref="F640:G640"/>
    <mergeCell ref="L640:N640"/>
    <mergeCell ref="O640:Q640"/>
    <mergeCell ref="C648:D648"/>
    <mergeCell ref="O625:Q625"/>
    <mergeCell ref="C633:D633"/>
    <mergeCell ref="D635:E636"/>
    <mergeCell ref="F635:G636"/>
    <mergeCell ref="H635:I636"/>
    <mergeCell ref="D637:E637"/>
    <mergeCell ref="F637:I637"/>
    <mergeCell ref="D622:E622"/>
    <mergeCell ref="F622:I622"/>
    <mergeCell ref="D623:E623"/>
    <mergeCell ref="F623:I623"/>
    <mergeCell ref="F625:G625"/>
    <mergeCell ref="L625:N625"/>
    <mergeCell ref="F610:G610"/>
    <mergeCell ref="L610:N610"/>
    <mergeCell ref="O610:Q610"/>
    <mergeCell ref="C618:D618"/>
    <mergeCell ref="D620:E621"/>
    <mergeCell ref="F620:G621"/>
    <mergeCell ref="H620:I621"/>
    <mergeCell ref="D605:E606"/>
    <mergeCell ref="F605:G606"/>
    <mergeCell ref="H605:I606"/>
    <mergeCell ref="D607:E607"/>
    <mergeCell ref="F607:I607"/>
    <mergeCell ref="D608:E608"/>
    <mergeCell ref="F608:I608"/>
    <mergeCell ref="D593:E593"/>
    <mergeCell ref="F593:I593"/>
    <mergeCell ref="F595:G595"/>
    <mergeCell ref="L595:N595"/>
    <mergeCell ref="O595:Q595"/>
    <mergeCell ref="C603:D603"/>
    <mergeCell ref="O580:Q580"/>
    <mergeCell ref="C588:D588"/>
    <mergeCell ref="D590:E591"/>
    <mergeCell ref="F590:G591"/>
    <mergeCell ref="H590:I591"/>
    <mergeCell ref="D592:E592"/>
    <mergeCell ref="F592:I592"/>
    <mergeCell ref="D577:E577"/>
    <mergeCell ref="F577:I577"/>
    <mergeCell ref="D578:E578"/>
    <mergeCell ref="F578:I578"/>
    <mergeCell ref="F580:G580"/>
    <mergeCell ref="L580:N580"/>
    <mergeCell ref="F565:G565"/>
    <mergeCell ref="L565:N565"/>
    <mergeCell ref="O565:Q565"/>
    <mergeCell ref="C573:D573"/>
    <mergeCell ref="D575:E576"/>
    <mergeCell ref="F575:G576"/>
    <mergeCell ref="H575:I576"/>
    <mergeCell ref="D560:E561"/>
    <mergeCell ref="F560:G561"/>
    <mergeCell ref="H560:I561"/>
    <mergeCell ref="D562:E562"/>
    <mergeCell ref="F562:I562"/>
    <mergeCell ref="D563:E563"/>
    <mergeCell ref="F563:I563"/>
    <mergeCell ref="D548:E548"/>
    <mergeCell ref="F548:I548"/>
    <mergeCell ref="F550:G550"/>
    <mergeCell ref="L550:N550"/>
    <mergeCell ref="O550:Q550"/>
    <mergeCell ref="C558:D558"/>
    <mergeCell ref="O535:Q535"/>
    <mergeCell ref="C543:D543"/>
    <mergeCell ref="D545:E546"/>
    <mergeCell ref="F545:G546"/>
    <mergeCell ref="H545:I546"/>
    <mergeCell ref="D547:E547"/>
    <mergeCell ref="F547:I547"/>
    <mergeCell ref="D532:E532"/>
    <mergeCell ref="F532:I532"/>
    <mergeCell ref="D533:E533"/>
    <mergeCell ref="F533:I533"/>
    <mergeCell ref="F535:G535"/>
    <mergeCell ref="L535:N535"/>
    <mergeCell ref="F520:G520"/>
    <mergeCell ref="L520:N520"/>
    <mergeCell ref="O520:Q520"/>
    <mergeCell ref="C528:D528"/>
    <mergeCell ref="D530:E531"/>
    <mergeCell ref="F530:G531"/>
    <mergeCell ref="H530:I531"/>
    <mergeCell ref="D515:E516"/>
    <mergeCell ref="F515:G516"/>
    <mergeCell ref="H515:I516"/>
    <mergeCell ref="D517:E517"/>
    <mergeCell ref="F517:I517"/>
    <mergeCell ref="D518:E518"/>
    <mergeCell ref="F518:I518"/>
    <mergeCell ref="D503:E503"/>
    <mergeCell ref="F503:I503"/>
    <mergeCell ref="F505:G505"/>
    <mergeCell ref="L505:N505"/>
    <mergeCell ref="O505:Q505"/>
    <mergeCell ref="C513:D513"/>
    <mergeCell ref="O490:Q490"/>
    <mergeCell ref="C498:D498"/>
    <mergeCell ref="D500:E501"/>
    <mergeCell ref="F500:G501"/>
    <mergeCell ref="H500:I501"/>
    <mergeCell ref="D502:E502"/>
    <mergeCell ref="F502:I502"/>
    <mergeCell ref="D487:E487"/>
    <mergeCell ref="F487:I487"/>
    <mergeCell ref="D488:E488"/>
    <mergeCell ref="F488:I488"/>
    <mergeCell ref="F490:G490"/>
    <mergeCell ref="L490:N490"/>
    <mergeCell ref="F475:G475"/>
    <mergeCell ref="L475:N475"/>
    <mergeCell ref="O475:Q475"/>
    <mergeCell ref="C483:D483"/>
    <mergeCell ref="D485:E486"/>
    <mergeCell ref="F485:G486"/>
    <mergeCell ref="H485:I486"/>
    <mergeCell ref="D470:E471"/>
    <mergeCell ref="F470:G471"/>
    <mergeCell ref="H470:I471"/>
    <mergeCell ref="D472:E472"/>
    <mergeCell ref="F472:I472"/>
    <mergeCell ref="D473:E473"/>
    <mergeCell ref="F473:I473"/>
    <mergeCell ref="D458:E458"/>
    <mergeCell ref="F458:I458"/>
    <mergeCell ref="F460:G460"/>
    <mergeCell ref="L460:N460"/>
    <mergeCell ref="O460:Q460"/>
    <mergeCell ref="C468:D468"/>
    <mergeCell ref="O445:Q445"/>
    <mergeCell ref="C453:D453"/>
    <mergeCell ref="D455:E456"/>
    <mergeCell ref="F455:G456"/>
    <mergeCell ref="H455:I456"/>
    <mergeCell ref="D457:E457"/>
    <mergeCell ref="F457:I457"/>
    <mergeCell ref="D442:E442"/>
    <mergeCell ref="F442:I442"/>
    <mergeCell ref="D443:E443"/>
    <mergeCell ref="F443:I443"/>
    <mergeCell ref="F445:G445"/>
    <mergeCell ref="L445:N445"/>
    <mergeCell ref="F430:G430"/>
    <mergeCell ref="L430:N430"/>
    <mergeCell ref="O430:Q430"/>
    <mergeCell ref="C438:D438"/>
    <mergeCell ref="D440:E441"/>
    <mergeCell ref="F440:G441"/>
    <mergeCell ref="H440:I441"/>
    <mergeCell ref="D425:E426"/>
    <mergeCell ref="F425:G426"/>
    <mergeCell ref="H425:I426"/>
    <mergeCell ref="D427:E427"/>
    <mergeCell ref="F427:I427"/>
    <mergeCell ref="D428:E428"/>
    <mergeCell ref="F428:I428"/>
    <mergeCell ref="D413:E413"/>
    <mergeCell ref="F413:I413"/>
    <mergeCell ref="F415:G415"/>
    <mergeCell ref="L415:N415"/>
    <mergeCell ref="O415:Q415"/>
    <mergeCell ref="C423:D423"/>
    <mergeCell ref="O400:Q400"/>
    <mergeCell ref="C408:D408"/>
    <mergeCell ref="D410:E411"/>
    <mergeCell ref="F410:G411"/>
    <mergeCell ref="H410:I411"/>
    <mergeCell ref="D412:E412"/>
    <mergeCell ref="F412:I412"/>
    <mergeCell ref="D397:E397"/>
    <mergeCell ref="F397:I397"/>
    <mergeCell ref="D398:E398"/>
    <mergeCell ref="F398:I398"/>
    <mergeCell ref="F400:G400"/>
    <mergeCell ref="L400:N400"/>
    <mergeCell ref="F385:G385"/>
    <mergeCell ref="L385:N385"/>
    <mergeCell ref="O385:Q385"/>
    <mergeCell ref="C393:D393"/>
    <mergeCell ref="D395:E396"/>
    <mergeCell ref="F395:G396"/>
    <mergeCell ref="H395:I396"/>
    <mergeCell ref="D380:E381"/>
    <mergeCell ref="F380:G381"/>
    <mergeCell ref="H380:I381"/>
    <mergeCell ref="D382:E382"/>
    <mergeCell ref="F382:I382"/>
    <mergeCell ref="D383:E383"/>
    <mergeCell ref="F383:I383"/>
    <mergeCell ref="D368:E368"/>
    <mergeCell ref="F368:I368"/>
    <mergeCell ref="F370:G370"/>
    <mergeCell ref="L370:N370"/>
    <mergeCell ref="O370:Q370"/>
    <mergeCell ref="C378:D378"/>
    <mergeCell ref="O355:Q355"/>
    <mergeCell ref="C363:D363"/>
    <mergeCell ref="D365:E366"/>
    <mergeCell ref="F365:G366"/>
    <mergeCell ref="H365:I366"/>
    <mergeCell ref="D367:E367"/>
    <mergeCell ref="F367:I367"/>
    <mergeCell ref="D352:E352"/>
    <mergeCell ref="F352:I352"/>
    <mergeCell ref="D353:E353"/>
    <mergeCell ref="F353:I353"/>
    <mergeCell ref="F355:G355"/>
    <mergeCell ref="L355:N355"/>
    <mergeCell ref="F340:G340"/>
    <mergeCell ref="L340:N340"/>
    <mergeCell ref="O340:Q340"/>
    <mergeCell ref="C348:D348"/>
    <mergeCell ref="D350:E351"/>
    <mergeCell ref="F350:G351"/>
    <mergeCell ref="H350:I351"/>
    <mergeCell ref="D335:E336"/>
    <mergeCell ref="F335:G336"/>
    <mergeCell ref="H335:I336"/>
    <mergeCell ref="D337:E337"/>
    <mergeCell ref="F337:I337"/>
    <mergeCell ref="D338:E338"/>
    <mergeCell ref="F338:I338"/>
    <mergeCell ref="D323:E323"/>
    <mergeCell ref="F323:I323"/>
    <mergeCell ref="F325:G325"/>
    <mergeCell ref="L325:N325"/>
    <mergeCell ref="O325:Q325"/>
    <mergeCell ref="C333:D333"/>
    <mergeCell ref="O310:Q310"/>
    <mergeCell ref="C318:D318"/>
    <mergeCell ref="D320:E321"/>
    <mergeCell ref="F320:G321"/>
    <mergeCell ref="H320:I321"/>
    <mergeCell ref="D322:E322"/>
    <mergeCell ref="F322:I322"/>
    <mergeCell ref="D307:E307"/>
    <mergeCell ref="F307:I307"/>
    <mergeCell ref="D308:E308"/>
    <mergeCell ref="F308:I308"/>
    <mergeCell ref="F310:G310"/>
    <mergeCell ref="L310:N310"/>
    <mergeCell ref="F295:G295"/>
    <mergeCell ref="L295:N295"/>
    <mergeCell ref="O295:Q295"/>
    <mergeCell ref="C303:D303"/>
    <mergeCell ref="D305:E306"/>
    <mergeCell ref="F305:G306"/>
    <mergeCell ref="H305:I306"/>
    <mergeCell ref="D290:E291"/>
    <mergeCell ref="F290:G291"/>
    <mergeCell ref="H290:I291"/>
    <mergeCell ref="D292:E292"/>
    <mergeCell ref="F292:I292"/>
    <mergeCell ref="D293:E293"/>
    <mergeCell ref="F293:I293"/>
    <mergeCell ref="D278:E278"/>
    <mergeCell ref="F278:I278"/>
    <mergeCell ref="F280:G280"/>
    <mergeCell ref="L280:N280"/>
    <mergeCell ref="O280:Q280"/>
    <mergeCell ref="C288:D288"/>
    <mergeCell ref="O265:Q265"/>
    <mergeCell ref="C273:D273"/>
    <mergeCell ref="D275:E276"/>
    <mergeCell ref="F275:G276"/>
    <mergeCell ref="H275:I276"/>
    <mergeCell ref="D277:E277"/>
    <mergeCell ref="F277:I277"/>
    <mergeCell ref="D262:E262"/>
    <mergeCell ref="F262:I262"/>
    <mergeCell ref="D263:E263"/>
    <mergeCell ref="F263:I263"/>
    <mergeCell ref="F265:G265"/>
    <mergeCell ref="L265:N265"/>
    <mergeCell ref="F250:G250"/>
    <mergeCell ref="L250:N250"/>
    <mergeCell ref="O250:Q250"/>
    <mergeCell ref="C258:D258"/>
    <mergeCell ref="D260:E261"/>
    <mergeCell ref="F260:G261"/>
    <mergeCell ref="H260:I261"/>
    <mergeCell ref="D245:E246"/>
    <mergeCell ref="F245:G246"/>
    <mergeCell ref="H245:I246"/>
    <mergeCell ref="D247:E247"/>
    <mergeCell ref="F247:I247"/>
    <mergeCell ref="D248:E248"/>
    <mergeCell ref="F248:I248"/>
    <mergeCell ref="D233:E233"/>
    <mergeCell ref="F233:I233"/>
    <mergeCell ref="F235:G235"/>
    <mergeCell ref="L235:N235"/>
    <mergeCell ref="O235:Q235"/>
    <mergeCell ref="C243:D243"/>
    <mergeCell ref="O220:Q220"/>
    <mergeCell ref="C228:D228"/>
    <mergeCell ref="D230:E231"/>
    <mergeCell ref="F230:G231"/>
    <mergeCell ref="H230:I231"/>
    <mergeCell ref="D232:E232"/>
    <mergeCell ref="F232:I232"/>
    <mergeCell ref="D217:E217"/>
    <mergeCell ref="F217:I217"/>
    <mergeCell ref="D218:E218"/>
    <mergeCell ref="F218:I218"/>
    <mergeCell ref="F220:G220"/>
    <mergeCell ref="L220:N220"/>
    <mergeCell ref="F205:G205"/>
    <mergeCell ref="L205:N205"/>
    <mergeCell ref="O205:Q205"/>
    <mergeCell ref="C213:D213"/>
    <mergeCell ref="D215:E216"/>
    <mergeCell ref="F215:G216"/>
    <mergeCell ref="H215:I216"/>
    <mergeCell ref="D200:E201"/>
    <mergeCell ref="F200:G201"/>
    <mergeCell ref="H200:I201"/>
    <mergeCell ref="D202:E202"/>
    <mergeCell ref="F202:I202"/>
    <mergeCell ref="D203:E203"/>
    <mergeCell ref="F203:I203"/>
    <mergeCell ref="D188:E188"/>
    <mergeCell ref="F188:I188"/>
    <mergeCell ref="F190:G190"/>
    <mergeCell ref="L190:N190"/>
    <mergeCell ref="O190:Q190"/>
    <mergeCell ref="C198:D198"/>
    <mergeCell ref="O175:Q175"/>
    <mergeCell ref="C183:D183"/>
    <mergeCell ref="D185:E186"/>
    <mergeCell ref="F185:G186"/>
    <mergeCell ref="H185:I186"/>
    <mergeCell ref="D187:E187"/>
    <mergeCell ref="F187:I187"/>
    <mergeCell ref="D172:E172"/>
    <mergeCell ref="F172:I172"/>
    <mergeCell ref="D173:E173"/>
    <mergeCell ref="F173:I173"/>
    <mergeCell ref="F175:G175"/>
    <mergeCell ref="L175:N175"/>
    <mergeCell ref="F160:G160"/>
    <mergeCell ref="L160:N160"/>
    <mergeCell ref="O160:Q160"/>
    <mergeCell ref="C168:D168"/>
    <mergeCell ref="D170:E171"/>
    <mergeCell ref="F170:G171"/>
    <mergeCell ref="H170:I171"/>
    <mergeCell ref="D155:E156"/>
    <mergeCell ref="F155:G156"/>
    <mergeCell ref="H155:I156"/>
    <mergeCell ref="D157:E157"/>
    <mergeCell ref="F157:I157"/>
    <mergeCell ref="D158:E158"/>
    <mergeCell ref="F158:I158"/>
    <mergeCell ref="D143:E143"/>
    <mergeCell ref="F143:I143"/>
    <mergeCell ref="F145:G145"/>
    <mergeCell ref="L145:N145"/>
    <mergeCell ref="O145:Q145"/>
    <mergeCell ref="C153:D153"/>
    <mergeCell ref="O130:Q130"/>
    <mergeCell ref="C138:D138"/>
    <mergeCell ref="D140:E141"/>
    <mergeCell ref="F140:G141"/>
    <mergeCell ref="H140:I141"/>
    <mergeCell ref="D142:E142"/>
    <mergeCell ref="F142:I142"/>
    <mergeCell ref="D127:E127"/>
    <mergeCell ref="F127:I127"/>
    <mergeCell ref="D128:E128"/>
    <mergeCell ref="F128:I128"/>
    <mergeCell ref="F130:G130"/>
    <mergeCell ref="L130:N130"/>
    <mergeCell ref="F115:G115"/>
    <mergeCell ref="L115:N115"/>
    <mergeCell ref="O115:Q115"/>
    <mergeCell ref="C123:D123"/>
    <mergeCell ref="D125:E126"/>
    <mergeCell ref="F125:G126"/>
    <mergeCell ref="H125:I126"/>
    <mergeCell ref="D110:E111"/>
    <mergeCell ref="F110:G111"/>
    <mergeCell ref="H110:I111"/>
    <mergeCell ref="D112:E112"/>
    <mergeCell ref="F112:I112"/>
    <mergeCell ref="D113:E113"/>
    <mergeCell ref="F113:I113"/>
    <mergeCell ref="D98:E98"/>
    <mergeCell ref="F98:I98"/>
    <mergeCell ref="F100:G100"/>
    <mergeCell ref="L100:N100"/>
    <mergeCell ref="O100:Q100"/>
    <mergeCell ref="C108:D108"/>
    <mergeCell ref="O85:Q85"/>
    <mergeCell ref="C93:D93"/>
    <mergeCell ref="D95:E96"/>
    <mergeCell ref="F95:G96"/>
    <mergeCell ref="H95:I96"/>
    <mergeCell ref="D97:E97"/>
    <mergeCell ref="F97:I97"/>
    <mergeCell ref="D82:E82"/>
    <mergeCell ref="F82:I82"/>
    <mergeCell ref="D83:E83"/>
    <mergeCell ref="F83:I83"/>
    <mergeCell ref="F85:G85"/>
    <mergeCell ref="L85:N85"/>
    <mergeCell ref="F70:G70"/>
    <mergeCell ref="L70:N70"/>
    <mergeCell ref="O70:Q70"/>
    <mergeCell ref="C78:D78"/>
    <mergeCell ref="D80:E81"/>
    <mergeCell ref="F80:G81"/>
    <mergeCell ref="H80:I81"/>
    <mergeCell ref="D65:E66"/>
    <mergeCell ref="F65:G66"/>
    <mergeCell ref="H65:I66"/>
    <mergeCell ref="D67:E67"/>
    <mergeCell ref="F67:I67"/>
    <mergeCell ref="D68:E68"/>
    <mergeCell ref="F68:I68"/>
    <mergeCell ref="D53:E53"/>
    <mergeCell ref="F53:I53"/>
    <mergeCell ref="F55:G55"/>
    <mergeCell ref="L55:N55"/>
    <mergeCell ref="O55:Q55"/>
    <mergeCell ref="C63:D63"/>
    <mergeCell ref="O40:Q40"/>
    <mergeCell ref="C48:D48"/>
    <mergeCell ref="D50:E51"/>
    <mergeCell ref="F50:G51"/>
    <mergeCell ref="H50:I51"/>
    <mergeCell ref="D52:E52"/>
    <mergeCell ref="F52:I52"/>
    <mergeCell ref="D37:E37"/>
    <mergeCell ref="F37:I37"/>
    <mergeCell ref="D38:E38"/>
    <mergeCell ref="F38:I38"/>
    <mergeCell ref="F40:G40"/>
    <mergeCell ref="L40:N40"/>
    <mergeCell ref="F25:G25"/>
    <mergeCell ref="L25:N25"/>
    <mergeCell ref="O25:Q25"/>
    <mergeCell ref="C33:D33"/>
    <mergeCell ref="D35:E36"/>
    <mergeCell ref="F35:G36"/>
    <mergeCell ref="H35:I36"/>
    <mergeCell ref="D20:E21"/>
    <mergeCell ref="F20:G21"/>
    <mergeCell ref="H20:I21"/>
    <mergeCell ref="D22:E22"/>
    <mergeCell ref="F22:I22"/>
    <mergeCell ref="D23:E23"/>
    <mergeCell ref="F23:I23"/>
    <mergeCell ref="D8:E8"/>
    <mergeCell ref="F8:I8"/>
    <mergeCell ref="F10:G10"/>
    <mergeCell ref="L10:N10"/>
    <mergeCell ref="O10:Q10"/>
    <mergeCell ref="C18:D18"/>
    <mergeCell ref="C2:V2"/>
    <mergeCell ref="C3:D3"/>
    <mergeCell ref="D5:E6"/>
    <mergeCell ref="F5:G6"/>
    <mergeCell ref="H5:I6"/>
    <mergeCell ref="D7:E7"/>
    <mergeCell ref="F7:I7"/>
  </mergeCells>
  <phoneticPr fontId="4"/>
  <pageMargins left="0" right="0" top="0" bottom="0" header="0" footer="0.31496062992125984"/>
  <pageSetup paperSize="9" scale="76" fitToWidth="0" fitToHeight="0" orientation="portrait" r:id="rId1"/>
  <headerFooter>
    <oddHeader xml:space="preserve">&amp;R&amp;P / &amp;N </oddHeader>
  </headerFooter>
  <rowBreaks count="10" manualBreakCount="10">
    <brk id="77" max="16383" man="1"/>
    <brk id="152" max="16383" man="1"/>
    <brk id="227" max="16383" man="1"/>
    <brk id="302" max="16383" man="1"/>
    <brk id="377" max="16383" man="1"/>
    <brk id="452" max="16383" man="1"/>
    <brk id="527" max="16383" man="1"/>
    <brk id="602" max="16383" man="1"/>
    <brk id="677" max="16383" man="1"/>
    <brk id="752"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都道府県別必要量との比較</vt:lpstr>
      <vt:lpstr>都道府県別必要量との比較!Print_Area</vt:lpstr>
      <vt:lpstr>都道府県別必要量との比較!Print_Titles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2024-03-27T06:05:01Z</dcterms:created>
  <dcterms:modified xsi:type="dcterms:W3CDTF">2024-03-27T06:05:47Z</dcterms:modified>
</cp:coreProperties>
</file>